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955" tabRatio="724" activeTab="10"/>
  </bookViews>
  <sheets>
    <sheet name="Ban dau gia" sheetId="1" r:id="rId1"/>
    <sheet name="Viec Thu NSNN" sheetId="2" r:id="rId2"/>
    <sheet name="PL1" sheetId="3" r:id="rId3"/>
    <sheet name="PL2" sheetId="4" r:id="rId4"/>
    <sheet name="PL3" sheetId="5" r:id="rId5"/>
    <sheet name="PL4" sheetId="6" r:id="rId6"/>
    <sheet name="PL5" sheetId="7" r:id="rId7"/>
    <sheet name="PL6" sheetId="8" r:id="rId8"/>
    <sheet name="PL7" sheetId="9" r:id="rId9"/>
    <sheet name="PL8" sheetId="10" r:id="rId10"/>
    <sheet name="PL9" sheetId="11" r:id="rId11"/>
    <sheet name="PL10" sheetId="12" r:id="rId12"/>
    <sheet name="PL11" sheetId="13" r:id="rId13"/>
    <sheet name="PL12" sheetId="14" r:id="rId14"/>
    <sheet name="PL13" sheetId="15" r:id="rId15"/>
    <sheet name="PL14" sheetId="16" r:id="rId16"/>
    <sheet name="PL15" sheetId="17" r:id="rId17"/>
  </sheets>
  <externalReferences>
    <externalReference r:id="rId20"/>
  </externalReferences>
  <definedNames>
    <definedName name="Nguyennhan">'[1]Nguyen_nhan'!$B$3:$B$16</definedName>
    <definedName name="_xlnm.Print_Area" localSheetId="2">'PL1'!$A$1:$J$31</definedName>
    <definedName name="_xlnm.Print_Area" localSheetId="11">'PL10'!$A$1:$M$34</definedName>
    <definedName name="_xlnm.Print_Area" localSheetId="12">'PL11'!$A$1:$M$36</definedName>
    <definedName name="_xlnm.Print_Area" localSheetId="13">'PL12'!$A$1:$M$35</definedName>
    <definedName name="_xlnm.Print_Area" localSheetId="14">'PL13'!$A$1:$M$36</definedName>
    <definedName name="_xlnm.Print_Area" localSheetId="15">'PL14'!$A$1:$H$32</definedName>
    <definedName name="_xlnm.Print_Area" localSheetId="16">'PL15'!$A$1:$H$32</definedName>
    <definedName name="_xlnm.Print_Area" localSheetId="3">'PL2'!$A$1:$J$36</definedName>
    <definedName name="_xlnm.Print_Area" localSheetId="4">'PL3'!$A$1:$K$36</definedName>
    <definedName name="_xlnm.Print_Area" localSheetId="5">'PL4'!$A$1:$K$36</definedName>
    <definedName name="_xlnm.Print_Area" localSheetId="6">'PL5'!$A$1:$L$33</definedName>
    <definedName name="_xlnm.Print_Area" localSheetId="7">'PL6'!$A$1:$L$32</definedName>
    <definedName name="_xlnm.Print_Area" localSheetId="8">'PL7'!$A$1:$M$33</definedName>
    <definedName name="_xlnm.Print_Area" localSheetId="9">'PL8'!$A$1:$M$33</definedName>
    <definedName name="_xlnm.Print_Area" localSheetId="10">'PL9'!$A$1:$M$33</definedName>
    <definedName name="_xlnm.Print_Area" localSheetId="1">'Viec Thu NSNN'!$A$1:$I$30</definedName>
  </definedNames>
  <calcPr fullCalcOnLoad="1"/>
</workbook>
</file>

<file path=xl/sharedStrings.xml><?xml version="1.0" encoding="utf-8"?>
<sst xmlns="http://schemas.openxmlformats.org/spreadsheetml/2006/main" count="746" uniqueCount="141">
  <si>
    <t>Việc</t>
  </si>
  <si>
    <t>Tiền</t>
  </si>
  <si>
    <t xml:space="preserve">Tiền </t>
  </si>
  <si>
    <t>Số việc và tiền đã ra quyết định áp dụng biện pháp bảo đảm</t>
  </si>
  <si>
    <t xml:space="preserve">Kết quả </t>
  </si>
  <si>
    <t xml:space="preserve">Số việc đương sự tự nguyện thi hành </t>
  </si>
  <si>
    <t>Số việc không thành công</t>
  </si>
  <si>
    <t>Số việc thành công</t>
  </si>
  <si>
    <t>Số TT</t>
  </si>
  <si>
    <t xml:space="preserve">Tổng số việc và tiền đã ra quyết định cưỡng chế </t>
  </si>
  <si>
    <t>Đương sự tự nguyện thi hành trước khi cưỡng chế (đã ra quyết định cưỡng chế)</t>
  </si>
  <si>
    <t>Cưỡng chế thành công</t>
  </si>
  <si>
    <t>Cưỡng chế không thành công</t>
  </si>
  <si>
    <t>Đã ra quyết định cưỡng chế nhưng chưa tiến hành cưỡng chế</t>
  </si>
  <si>
    <t>Loại giấy tờ có giá đã cưỡng chế</t>
  </si>
  <si>
    <t>Loại tài sản đã cưỡng chế</t>
  </si>
  <si>
    <t>Loại tài sản cưỡng chế</t>
  </si>
  <si>
    <t>Vật cưỡng chế chuyển giao</t>
  </si>
  <si>
    <t>Quyền tài sản cưỡng chế chuyển giao</t>
  </si>
  <si>
    <t>Giấy tờ phải cưỡng chế chuyển giao</t>
  </si>
  <si>
    <t xml:space="preserve">Tổng số việc đã ra quyết định cưỡng chế </t>
  </si>
  <si>
    <t>Công việc cưỡng chế phải làm</t>
  </si>
  <si>
    <t>Công việc cưỡng chế buộc không làm</t>
  </si>
  <si>
    <t>Mẫu số: 01/TKTHADS - BCQH</t>
  </si>
  <si>
    <t>Tên đơn vị</t>
  </si>
  <si>
    <t>Tổng số việc bán đấu giá không thành</t>
  </si>
  <si>
    <t>Tổng số tiền tương ứng số việc ở cột 1 (1.000 đồng)</t>
  </si>
  <si>
    <t>Số việc bán đấu giá không thành 
(Đơn vị tính: việc)</t>
  </si>
  <si>
    <t>Số tiền tương ứng với số việc bán đấu giá tài sản không thành (Đơn vị tính: 1.000 đồng)</t>
  </si>
  <si>
    <t>Số việc bán đấu giá lần 1</t>
  </si>
  <si>
    <t>Số việc bán đấu giá lần 2</t>
  </si>
  <si>
    <t>Số việc bán đấu giá lần 3 trở lên</t>
  </si>
  <si>
    <t>Số tiền tương ứng số việc ở cột 3</t>
  </si>
  <si>
    <t>Số tiền tương ứng số việc ở cột 4</t>
  </si>
  <si>
    <t>Số tiền tương ứng số việc ở cột 5</t>
  </si>
  <si>
    <t>Tổng số</t>
  </si>
  <si>
    <t>NGƯỜI LẬP BIỂU</t>
  </si>
  <si>
    <t>.</t>
  </si>
  <si>
    <t>Đơn vị tính: Việc</t>
  </si>
  <si>
    <t>Tên chỉ tiêu</t>
  </si>
  <si>
    <t>Tổng số việc</t>
  </si>
  <si>
    <t>Án phí</t>
  </si>
  <si>
    <t>Lệ phí</t>
  </si>
  <si>
    <t>Phạt</t>
  </si>
  <si>
    <t>Tịch thu</t>
  </si>
  <si>
    <t>Truy thu</t>
  </si>
  <si>
    <t>Thu khác</t>
  </si>
  <si>
    <t>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</si>
  <si>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</si>
  <si>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</si>
  <si>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</si>
  <si>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</si>
  <si>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</si>
  <si>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</si>
  <si>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</si>
  <si>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</si>
  <si>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</si>
  <si>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</si>
  <si>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</si>
  <si>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</si>
  <si>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</si>
  <si>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</si>
  <si>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</si>
  <si>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</si>
  <si>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</si>
  <si>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</si>
  <si>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</si>
  <si>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</si>
  <si>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</si>
  <si>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</si>
  <si>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</si>
  <si>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</si>
  <si>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</si>
  <si>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</si>
  <si>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</si>
  <si>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</si>
  <si>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V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</si>
  <si>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</si>
  <si>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STT</t>
  </si>
  <si>
    <t>Đơn vị</t>
  </si>
  <si>
    <t>Tổng cộng</t>
  </si>
  <si>
    <t>Loại tài sản, giấy tờ</t>
  </si>
  <si>
    <t>Đơn vị tính tiền, tài sản quy đổi thành tiền: việc, 1.000 đồng</t>
  </si>
  <si>
    <t>Loại thu nhập đã trừ</t>
  </si>
  <si>
    <t>Đơn vị tính: việc</t>
  </si>
  <si>
    <t>Đơn vị tính: việc, quyền tài sản tính ra tiền 1.000 đồng</t>
  </si>
  <si>
    <t>Đơn vị tính: việc, vật quy đổi ra tiền 1.000 đồng</t>
  </si>
  <si>
    <t>Đơn vị tính: việc, 1.000 đồng</t>
  </si>
  <si>
    <t>Đơn vị tính: việc, giấy tờ quy đổi tiền 1.000 đồng</t>
  </si>
  <si>
    <t>Đơn vị tính: việc, tài sản thành tiền 1.000 đồng</t>
  </si>
  <si>
    <t>Đơn vị tính việc, tài sản quy đổi thành tiền x 1.000 đồng</t>
  </si>
  <si>
    <t>Đơn vị tính: việc, giấy tờ quy đổi thành tiền x 1.000 đồng</t>
  </si>
  <si>
    <t>Cục THADS</t>
  </si>
  <si>
    <t xml:space="preserve">Chi cục THADS </t>
  </si>
  <si>
    <t>Ban hành kèm theo Công văn số:….ngày….tháng  năm         của Cục Thi hành án dân sự TP Hải Phòng</t>
  </si>
  <si>
    <r>
      <t xml:space="preserve">Đơn vị lập biểu mẫu: </t>
    </r>
    <r>
      <rPr>
        <b/>
        <sz val="11"/>
        <color indexed="8"/>
        <rFont val="Times New Roman"/>
        <family val="1"/>
      </rPr>
      <t>Cục THADS TP Hải Phòng</t>
    </r>
  </si>
  <si>
    <t>Đơn vị nhận biểu mẫu: Tổng cục THADS</t>
  </si>
  <si>
    <t>Mẫu số: 02/TKTHADS - BCQH
Ban hành kèm theo Công văn số:….ngày….tháng  năm         của Cục Thi hành án dân sự TP Hải Phòng</t>
  </si>
  <si>
    <t>Đơn vị lập biểu mẫu: Cục THADS TP Hải Phòng
Đơn vị  nhận biểu mẫu: Tổng cục THADS</t>
  </si>
  <si>
    <t>Trần Thị Minh</t>
  </si>
  <si>
    <t>KT. CỤC TRƯỞNG
PHÓ CỤC TRƯỞNG</t>
  </si>
  <si>
    <t>Nguyễn Thị Mai Hoa</t>
  </si>
  <si>
    <t xml:space="preserve"> H.An Dương</t>
  </si>
  <si>
    <t>H.An Lão</t>
  </si>
  <si>
    <t>Q.Đồ Sơn</t>
  </si>
  <si>
    <t>H.Bạch Long Vĩ</t>
  </si>
  <si>
    <t xml:space="preserve"> Q.Lê Chân</t>
  </si>
  <si>
    <t>Q.Hải An</t>
  </si>
  <si>
    <t>Q.Hồng Bàng</t>
  </si>
  <si>
    <t>Q.Kiến An</t>
  </si>
  <si>
    <t>H.Kiến Thụy</t>
  </si>
  <si>
    <t>Q.Ngô Quyền</t>
  </si>
  <si>
    <t>H.Cát Hải</t>
  </si>
  <si>
    <t>H.Tiên Lãng</t>
  </si>
  <si>
    <t>H.Thủy Nguyên</t>
  </si>
  <si>
    <t>H.Vĩnh Bảo</t>
  </si>
  <si>
    <t>Q.Dương Kinh</t>
  </si>
  <si>
    <t>Chi cục THADS</t>
  </si>
  <si>
    <t>H. An Dương</t>
  </si>
  <si>
    <t>H.Bạch Long Vỹ</t>
  </si>
  <si>
    <t>Q. Lê Chân</t>
  </si>
  <si>
    <t>H. Thủy Nguyên</t>
  </si>
  <si>
    <t xml:space="preserve">  </t>
  </si>
  <si>
    <t xml:space="preserve">Phụ lục số 1
Thống kê kết quả áp dụng biện pháp bảo đảm thi hành án dân sự (từ 01/10/2017 đến 30/3/2018)
PHONG TỎA TÀI KHOẢN
</t>
  </si>
  <si>
    <t xml:space="preserve">Phụ lục số 2
Thống kê kết quả áp dụng biện pháp bảo đảm thi hành án dân sự (từ 01/10/2017 đến 30/3/2018)
PHONG TỎA TÀI SẢN
</t>
  </si>
  <si>
    <t xml:space="preserve">Phụ lục số 3
Thống kê kết quả áp dụng biện pháp bảo đảm thi hành án dân sự (từ 01/10/2017 đến 30/3/2018)
TẠM GIỮ TÀI SẢN, GIẤY TỜ
</t>
  </si>
  <si>
    <t xml:space="preserve">Phụ lục số 4
Thống kê kết quả áp dụng biện pháp bảo đảm thi hành án dân sự (từ 01/10/2017 đến 30/3/2018)
TẠM DỪNG VIỆC ĐĂNG KÝ, CHUYỂN DỊCH, THAY ĐỔI HIỆN TRẠNG TÀI SẢN
</t>
  </si>
  <si>
    <t xml:space="preserve">Phụ lục số 5
Thống kê kết quả cưỡng chế thi hành án dân sự (từ 01/10/2017 đến 30/3/2018)
KHẤU TRỪ TÀI KHOẢN
</t>
  </si>
  <si>
    <t xml:space="preserve">Phụ lục số 6
Thống kê kết quả cưỡng chế thi hành án dân sự (từ 01/10/2017 đến 30/3/2018)
THU HỒI, XỬ LÝ TIỀN
</t>
  </si>
  <si>
    <t xml:space="preserve">Phụ lục số 7
Thống kê kết quả cưỡng chế thi hành án dân sự (từ 01/10/2017 đến 30/3/2018)
THU HỒI, XỬ LÝ GIẤY TỜ CÓ GIÁ
</t>
  </si>
  <si>
    <t xml:space="preserve">Phụ lục số 8
Thống kê kết quả cưỡng chế thi hành án dân sự (từ 01/10/2017 đến 30/3/2018)
TRỪ VÀO THU NHẬP CỦA NGƯỜI PHẢI THI HÀNH ÁN
</t>
  </si>
  <si>
    <t xml:space="preserve">Phụ lục số 9
Thống kê kết quả cưỡng chế thi hành án dân sự (từ 01/10/2017 đến 30/3/2018)
KÊ BIÊN, XỬ LÝ TÀI SẢN, KỂ CẢ TÀI SẢN CỦA NGƯỜI PHẢI THI HÀNH ÁN ĐANG DO NGƯỜI THỨ BA GIỮ
</t>
  </si>
  <si>
    <r>
      <t xml:space="preserve">Phụ lục số 10
Thống kê kết quả cưỡng chế thi hành án dân sự (từ 01/10/2017 đến 30/3/2018)
KHAI THÁC TÀI SẢN
</t>
    </r>
    <r>
      <rPr>
        <i/>
        <sz val="13"/>
        <rFont val="Times New Roman"/>
        <family val="1"/>
      </rPr>
      <t xml:space="preserve"> </t>
    </r>
  </si>
  <si>
    <t xml:space="preserve">Phụ lục số 11
Thống kê kết quả cưỡng chế thi hành án dân sự (từ 01/10/2017 đến 30/3/2018)
BUỘC CHUYỂN GIAO VẬT
</t>
  </si>
  <si>
    <t xml:space="preserve">Phụ lục số 12
Thống kê kết quả cưỡng chế thi hành án dân sự (từ 01/10/2017 đến 30/3/2018)
BUỘC CHUYỂN GIAO QUYỀN TÀI SẢN
</t>
  </si>
  <si>
    <t xml:space="preserve">Phụ lục số 13
Thống kê kết quả cưỡng chế thi hành án dân sự (từ 01/10/2017 đến 30/3/2018)
BUỘC CHUYỂN GIAO GIẤY TỜ
</t>
  </si>
  <si>
    <t xml:space="preserve">Phụ lục số 14
Thống kê kết quả cưỡng chế thi hành án dân sự (từ 01/10/2017 đến 30/3/2018)
BUỘC LÀM CÔNG VIỆC NHẤT ĐỊNH
</t>
  </si>
  <si>
    <t xml:space="preserve">Phụ lục số 15
Thống kê kết quả cưỡng chế thi hành án dân sự (từ 01/10/2017 đến 30/3/2018)
BUỘC KHÔNG LÀM CÔNG VIỆC NHẤT ĐỊNH
</t>
  </si>
  <si>
    <t>Hải Phòng, ngày 5 tháng 4 năm 2018</t>
  </si>
  <si>
    <r>
      <t>KẾT QUẢ THI HÀNH ÁN DÂN SỰ TÍNH BẰNG VIỆC
Thu cho Ngân sách nhà nước
6</t>
    </r>
    <r>
      <rPr>
        <i/>
        <sz val="13"/>
        <rFont val="Times New Roman"/>
        <family val="1"/>
      </rPr>
      <t xml:space="preserve"> tháng/năm 2018</t>
    </r>
  </si>
  <si>
    <r>
      <t>THỐNG KÊ SỐ VIỆC BÁN ĐẤU GIÁ TÀI SẢN KHÔNG THÀNH
6</t>
    </r>
    <r>
      <rPr>
        <b/>
        <i/>
        <sz val="14"/>
        <color indexed="8"/>
        <rFont val="Times New Roman"/>
        <family val="1"/>
      </rPr>
      <t xml:space="preserve"> tháng/năm 2018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</si>
</sst>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General_)"/>
    <numFmt numFmtId="173" formatCode="_ * #,##0_ ;_ * \-#,##0_ ;_ * &quot;-&quot;_ ;_ @_ "/>
    <numFmt numFmtId="174" formatCode="_ * #,##0.00_ ;_ * \-#,##0.00_ ;_ * &quot;-&quot;??_ ;_ @_ "/>
    <numFmt numFmtId="175" formatCode="\$#,##0\ ;\(\$#,##0\)"/>
    <numFmt numFmtId="176" formatCode="#,##0_);\-#,##0_)"/>
    <numFmt numFmtId="177" formatCode="0.00_)"/>
    <numFmt numFmtId="178" formatCode="#,##0.00_);\-#,##0.00_)"/>
    <numFmt numFmtId="179" formatCode="#,##0.00\ &quot;F&quot;;[Red]\-#,##0.00\ &quot;F&quot;"/>
    <numFmt numFmtId="180" formatCode="_-* #,##0\ &quot;F&quot;_-;\-* #,##0\ &quot;F&quot;_-;_-* &quot;-&quot;\ &quot;F&quot;_-;_-@_-"/>
    <numFmt numFmtId="181" formatCode="#,##0\ &quot;F&quot;;[Red]\-#,##0\ &quot;F&quot;"/>
    <numFmt numFmtId="182" formatCode="#,##0.00\ &quot;F&quot;;\-#,##0.00\ &quot;F&quot;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\&quot;#,##0.00;[Red]&quot;\&quot;\-#,##0.00"/>
    <numFmt numFmtId="186" formatCode="&quot;\&quot;#,##0;[Red]&quot;\&quot;\-#,##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_);_(* \(#,##0\);_(* &quot;-&quot;??_);_(@_)"/>
    <numFmt numFmtId="192" formatCode="#,##0;[Red]#,##0"/>
    <numFmt numFmtId="193" formatCode="_-* #,##0\ _₫_-;\-* #,##0\ _₫_-;_-* &quot;-&quot;??\ _₫_-;_-@_-"/>
    <numFmt numFmtId="194" formatCode="###\ ###\ ###"/>
  </numFmts>
  <fonts count="101">
    <font>
      <sz val="14"/>
      <name val="Times New Roman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.VnTim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.VnTimeH"/>
      <family val="2"/>
    </font>
    <font>
      <sz val="10"/>
      <name val=".VnTime"/>
      <family val="2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.VnTimeH"/>
      <family val="2"/>
    </font>
    <font>
      <sz val="10"/>
      <color indexed="8"/>
      <name val=".vntime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.VnTimeH"/>
      <family val="2"/>
    </font>
    <font>
      <sz val="12"/>
      <color indexed="10"/>
      <name val=".VnTime"/>
      <family val="2"/>
    </font>
    <font>
      <sz val="10"/>
      <color indexed="10"/>
      <name val=".VnTime"/>
      <family val="2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.VnTime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.VnHelvetInsH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84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8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8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84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8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8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84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84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8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84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8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8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86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12" fillId="0" borderId="0">
      <alignment/>
      <protection/>
    </xf>
    <xf numFmtId="0" fontId="87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9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38" fontId="13" fillId="22" borderId="0" applyNumberFormat="0" applyBorder="0" applyAlignment="0" applyProtection="0"/>
    <xf numFmtId="176" fontId="3" fillId="20" borderId="0" applyBorder="0" applyProtection="0">
      <alignment/>
    </xf>
    <xf numFmtId="0" fontId="14" fillId="0" borderId="0">
      <alignment horizontal="left"/>
      <protection/>
    </xf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90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9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92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3" fillId="7" borderId="1" applyNumberFormat="0" applyAlignment="0" applyProtection="0"/>
    <xf numFmtId="10" fontId="13" fillId="22" borderId="8" applyNumberFormat="0" applyBorder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94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6" fillId="0" borderId="10">
      <alignment/>
      <protection/>
    </xf>
    <xf numFmtId="0" fontId="95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177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4" borderId="11" applyNumberFormat="0" applyFont="0" applyAlignment="0" applyProtection="0"/>
    <xf numFmtId="0" fontId="30" fillId="24" borderId="11" applyNumberFormat="0" applyFont="0" applyAlignment="0" applyProtection="0"/>
    <xf numFmtId="0" fontId="30" fillId="24" borderId="11" applyNumberFormat="0" applyFont="0" applyAlignment="0" applyProtection="0"/>
    <xf numFmtId="178" fontId="18" fillId="0" borderId="0" applyFont="0" applyFill="0" applyBorder="0" applyProtection="0">
      <alignment vertical="top" wrapText="1"/>
    </xf>
    <xf numFmtId="0" fontId="96" fillId="20" borderId="12" applyNumberFormat="0" applyAlignment="0" applyProtection="0"/>
    <xf numFmtId="0" fontId="43" fillId="20" borderId="12" applyNumberFormat="0" applyAlignment="0" applyProtection="0"/>
    <xf numFmtId="0" fontId="43" fillId="20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19" fillId="0" borderId="0">
      <alignment/>
      <protection/>
    </xf>
    <xf numFmtId="0" fontId="16" fillId="0" borderId="0">
      <alignment/>
      <protection/>
    </xf>
    <xf numFmtId="179" fontId="20" fillId="0" borderId="13">
      <alignment horizontal="right" vertical="center"/>
      <protection/>
    </xf>
    <xf numFmtId="180" fontId="20" fillId="0" borderId="13">
      <alignment horizontal="center"/>
      <protection/>
    </xf>
    <xf numFmtId="0" fontId="9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8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181" fontId="20" fillId="0" borderId="0">
      <alignment/>
      <protection/>
    </xf>
    <xf numFmtId="182" fontId="20" fillId="0" borderId="8">
      <alignment/>
      <protection/>
    </xf>
    <xf numFmtId="0" fontId="9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190" fontId="25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2" fontId="27" fillId="0" borderId="0" xfId="209" applyNumberFormat="1" applyFont="1" applyAlignment="1">
      <alignment horizontal="left" vertical="center" wrapText="1"/>
      <protection/>
    </xf>
    <xf numFmtId="2" fontId="27" fillId="0" borderId="0" xfId="209" applyNumberFormat="1" applyFont="1" applyAlignment="1">
      <alignment horizontal="center" vertical="center" wrapText="1"/>
      <protection/>
    </xf>
    <xf numFmtId="2" fontId="29" fillId="0" borderId="0" xfId="209" applyNumberFormat="1" applyFont="1" applyAlignment="1">
      <alignment horizontal="justify" vertical="center" wrapText="1"/>
      <protection/>
    </xf>
    <xf numFmtId="0" fontId="49" fillId="22" borderId="0" xfId="200" applyFont="1" applyFill="1" applyBorder="1">
      <alignment/>
      <protection/>
    </xf>
    <xf numFmtId="0" fontId="49" fillId="22" borderId="0" xfId="200" applyFont="1" applyFill="1">
      <alignment/>
      <protection/>
    </xf>
    <xf numFmtId="0" fontId="50" fillId="22" borderId="0" xfId="200" applyFont="1" applyFill="1">
      <alignment/>
      <protection/>
    </xf>
    <xf numFmtId="0" fontId="3" fillId="22" borderId="15" xfId="200" applyNumberFormat="1" applyFont="1" applyFill="1" applyBorder="1" applyAlignment="1">
      <alignment horizontal="center" vertical="center" wrapText="1"/>
      <protection/>
    </xf>
    <xf numFmtId="0" fontId="3" fillId="22" borderId="15" xfId="200" applyNumberFormat="1" applyFont="1" applyFill="1" applyBorder="1" applyAlignment="1">
      <alignment horizontal="center" vertical="center" wrapText="1"/>
      <protection/>
    </xf>
    <xf numFmtId="0" fontId="5" fillId="22" borderId="0" xfId="200" applyFont="1" applyFill="1" applyBorder="1">
      <alignment/>
      <protection/>
    </xf>
    <xf numFmtId="0" fontId="2" fillId="22" borderId="16" xfId="200" applyFont="1" applyFill="1" applyBorder="1" applyAlignment="1">
      <alignment horizontal="center" vertical="center" wrapText="1"/>
      <protection/>
    </xf>
    <xf numFmtId="0" fontId="2" fillId="22" borderId="8" xfId="200" applyFont="1" applyFill="1" applyBorder="1" applyAlignment="1">
      <alignment horizontal="center" vertical="center" wrapText="1"/>
      <protection/>
    </xf>
    <xf numFmtId="0" fontId="2" fillId="22" borderId="0" xfId="200" applyFont="1" applyFill="1" applyBorder="1">
      <alignment/>
      <protection/>
    </xf>
    <xf numFmtId="0" fontId="52" fillId="22" borderId="0" xfId="200" applyFont="1" applyFill="1" applyBorder="1">
      <alignment/>
      <protection/>
    </xf>
    <xf numFmtId="0" fontId="52" fillId="22" borderId="0" xfId="200" applyFont="1" applyFill="1">
      <alignment/>
      <protection/>
    </xf>
    <xf numFmtId="0" fontId="59" fillId="22" borderId="0" xfId="200" applyFont="1" applyFill="1" applyBorder="1">
      <alignment/>
      <protection/>
    </xf>
    <xf numFmtId="0" fontId="59" fillId="22" borderId="0" xfId="200" applyFont="1" applyFill="1" applyBorder="1" applyAlignment="1">
      <alignment wrapText="1"/>
      <protection/>
    </xf>
    <xf numFmtId="0" fontId="5" fillId="22" borderId="0" xfId="200" applyFont="1" applyFill="1">
      <alignment/>
      <protection/>
    </xf>
    <xf numFmtId="49" fontId="5" fillId="22" borderId="0" xfId="200" applyNumberFormat="1" applyFont="1" applyFill="1" applyBorder="1" applyAlignment="1">
      <alignment wrapText="1"/>
      <protection/>
    </xf>
    <xf numFmtId="49" fontId="5" fillId="22" borderId="0" xfId="200" applyNumberFormat="1" applyFont="1" applyFill="1" applyBorder="1" applyAlignment="1">
      <alignment/>
      <protection/>
    </xf>
    <xf numFmtId="2" fontId="4" fillId="22" borderId="0" xfId="200" applyNumberFormat="1" applyFont="1" applyFill="1" applyBorder="1" applyAlignment="1">
      <alignment/>
      <protection/>
    </xf>
    <xf numFmtId="0" fontId="47" fillId="22" borderId="0" xfId="200" applyFont="1" applyFill="1" applyBorder="1" applyAlignment="1">
      <alignment horizontal="center"/>
      <protection/>
    </xf>
    <xf numFmtId="0" fontId="59" fillId="22" borderId="0" xfId="200" applyFont="1" applyFill="1" applyBorder="1" applyAlignment="1">
      <alignment horizontal="center" wrapText="1"/>
      <protection/>
    </xf>
    <xf numFmtId="49" fontId="5" fillId="22" borderId="0" xfId="200" applyNumberFormat="1" applyFont="1" applyFill="1" applyBorder="1">
      <alignment/>
      <protection/>
    </xf>
    <xf numFmtId="49" fontId="49" fillId="22" borderId="0" xfId="200" applyNumberFormat="1" applyFont="1" applyFill="1" applyBorder="1">
      <alignment/>
      <protection/>
    </xf>
    <xf numFmtId="49" fontId="49" fillId="22" borderId="0" xfId="200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61" fillId="0" borderId="8" xfId="0" applyNumberFormat="1" applyFont="1" applyFill="1" applyBorder="1" applyAlignment="1">
      <alignment/>
    </xf>
    <xf numFmtId="3" fontId="62" fillId="0" borderId="8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5" fillId="22" borderId="0" xfId="200" applyNumberFormat="1" applyFont="1" applyFill="1" applyBorder="1" applyAlignment="1">
      <alignment horizontal="center" wrapText="1"/>
      <protection/>
    </xf>
    <xf numFmtId="49" fontId="5" fillId="22" borderId="0" xfId="200" applyNumberFormat="1" applyFont="1" applyFill="1" applyBorder="1" applyAlignment="1">
      <alignment horizontal="center"/>
      <protection/>
    </xf>
    <xf numFmtId="2" fontId="64" fillId="0" borderId="8" xfId="209" applyNumberFormat="1" applyFont="1" applyBorder="1" applyAlignment="1">
      <alignment horizontal="center" vertical="center" wrapText="1"/>
      <protection/>
    </xf>
    <xf numFmtId="1" fontId="65" fillId="0" borderId="8" xfId="209" applyNumberFormat="1" applyFont="1" applyBorder="1" applyAlignment="1">
      <alignment horizontal="center" vertical="center" wrapText="1"/>
      <protection/>
    </xf>
    <xf numFmtId="2" fontId="66" fillId="0" borderId="0" xfId="209" applyNumberFormat="1" applyFont="1" applyAlignment="1">
      <alignment horizontal="center" vertical="center" wrapText="1"/>
      <protection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60" fillId="0" borderId="8" xfId="0" applyNumberFormat="1" applyFont="1" applyBorder="1" applyAlignment="1">
      <alignment/>
    </xf>
    <xf numFmtId="192" fontId="4" fillId="0" borderId="8" xfId="0" applyNumberFormat="1" applyFont="1" applyBorder="1" applyAlignment="1">
      <alignment horizontal="left" vertical="center"/>
    </xf>
    <xf numFmtId="0" fontId="4" fillId="22" borderId="8" xfId="0" applyFont="1" applyFill="1" applyBorder="1" applyAlignment="1">
      <alignment horizontal="left" vertical="center"/>
    </xf>
    <xf numFmtId="3" fontId="60" fillId="22" borderId="8" xfId="0" applyNumberFormat="1" applyFont="1" applyFill="1" applyBorder="1" applyAlignment="1">
      <alignment/>
    </xf>
    <xf numFmtId="3" fontId="61" fillId="22" borderId="8" xfId="0" applyNumberFormat="1" applyFont="1" applyFill="1" applyBorder="1" applyAlignment="1">
      <alignment/>
    </xf>
    <xf numFmtId="3" fontId="62" fillId="22" borderId="8" xfId="0" applyNumberFormat="1" applyFont="1" applyFill="1" applyBorder="1" applyAlignment="1">
      <alignment/>
    </xf>
    <xf numFmtId="0" fontId="5" fillId="22" borderId="8" xfId="0" applyFont="1" applyFill="1" applyBorder="1" applyAlignment="1">
      <alignment/>
    </xf>
    <xf numFmtId="0" fontId="0" fillId="22" borderId="8" xfId="0" applyFont="1" applyFill="1" applyBorder="1" applyAlignment="1">
      <alignment/>
    </xf>
    <xf numFmtId="0" fontId="0" fillId="22" borderId="0" xfId="0" applyFont="1" applyFill="1" applyAlignment="1">
      <alignment/>
    </xf>
    <xf numFmtId="0" fontId="4" fillId="22" borderId="8" xfId="0" applyFont="1" applyFill="1" applyBorder="1" applyAlignment="1">
      <alignment vertical="center"/>
    </xf>
    <xf numFmtId="192" fontId="4" fillId="22" borderId="8" xfId="0" applyNumberFormat="1" applyFont="1" applyFill="1" applyBorder="1" applyAlignment="1">
      <alignment horizontal="left" vertical="center"/>
    </xf>
    <xf numFmtId="0" fontId="0" fillId="22" borderId="0" xfId="0" applyFill="1" applyAlignment="1">
      <alignment/>
    </xf>
    <xf numFmtId="192" fontId="4" fillId="22" borderId="8" xfId="0" applyNumberFormat="1" applyFont="1" applyFill="1" applyBorder="1" applyAlignment="1">
      <alignment vertical="center"/>
    </xf>
    <xf numFmtId="3" fontId="5" fillId="0" borderId="8" xfId="0" applyNumberFormat="1" applyFont="1" applyBorder="1" applyAlignment="1">
      <alignment/>
    </xf>
    <xf numFmtId="3" fontId="5" fillId="22" borderId="8" xfId="0" applyNumberFormat="1" applyFont="1" applyFill="1" applyBorder="1" applyAlignment="1">
      <alignment/>
    </xf>
    <xf numFmtId="3" fontId="50" fillId="22" borderId="8" xfId="0" applyNumberFormat="1" applyFont="1" applyFill="1" applyBorder="1" applyAlignment="1">
      <alignment/>
    </xf>
    <xf numFmtId="0" fontId="0" fillId="22" borderId="0" xfId="0" applyFont="1" applyFill="1" applyAlignment="1">
      <alignment/>
    </xf>
    <xf numFmtId="0" fontId="4" fillId="22" borderId="8" xfId="0" applyFont="1" applyFill="1" applyBorder="1" applyAlignment="1">
      <alignment horizontal="left" vertical="center"/>
    </xf>
    <xf numFmtId="192" fontId="4" fillId="22" borderId="8" xfId="0" applyNumberFormat="1" applyFont="1" applyFill="1" applyBorder="1" applyAlignment="1">
      <alignment/>
    </xf>
    <xf numFmtId="192" fontId="3" fillId="22" borderId="8" xfId="0" applyNumberFormat="1" applyFont="1" applyFill="1" applyBorder="1" applyAlignment="1">
      <alignment/>
    </xf>
    <xf numFmtId="192" fontId="4" fillId="22" borderId="8" xfId="0" applyNumberFormat="1" applyFont="1" applyFill="1" applyBorder="1" applyAlignment="1">
      <alignment/>
    </xf>
    <xf numFmtId="0" fontId="4" fillId="22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22" borderId="8" xfId="0" applyFont="1" applyFill="1" applyBorder="1" applyAlignment="1">
      <alignment/>
    </xf>
    <xf numFmtId="0" fontId="0" fillId="25" borderId="0" xfId="0" applyFont="1" applyFill="1" applyAlignment="1">
      <alignment/>
    </xf>
    <xf numFmtId="2" fontId="67" fillId="22" borderId="0" xfId="209" applyNumberFormat="1" applyFont="1" applyFill="1" applyAlignment="1">
      <alignment horizontal="center" vertical="center" wrapText="1"/>
      <protection/>
    </xf>
    <xf numFmtId="49" fontId="5" fillId="22" borderId="8" xfId="0" applyNumberFormat="1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3" fontId="67" fillId="22" borderId="8" xfId="209" applyNumberFormat="1" applyFont="1" applyFill="1" applyBorder="1" applyAlignment="1">
      <alignment horizontal="right" vertical="center" wrapText="1"/>
      <protection/>
    </xf>
    <xf numFmtId="0" fontId="5" fillId="22" borderId="8" xfId="0" applyFont="1" applyFill="1" applyBorder="1" applyAlignment="1">
      <alignment vertical="center" wrapText="1"/>
    </xf>
    <xf numFmtId="0" fontId="5" fillId="22" borderId="0" xfId="0" applyFont="1" applyFill="1" applyAlignment="1">
      <alignment/>
    </xf>
    <xf numFmtId="0" fontId="4" fillId="22" borderId="8" xfId="0" applyFont="1" applyFill="1" applyBorder="1" applyAlignment="1">
      <alignment horizontal="center" vertical="center" wrapText="1"/>
    </xf>
    <xf numFmtId="49" fontId="4" fillId="22" borderId="8" xfId="0" applyNumberFormat="1" applyFont="1" applyFill="1" applyBorder="1" applyAlignment="1">
      <alignment horizontal="center" vertical="center" wrapText="1"/>
    </xf>
    <xf numFmtId="3" fontId="4" fillId="22" borderId="8" xfId="0" applyNumberFormat="1" applyFont="1" applyFill="1" applyBorder="1" applyAlignment="1">
      <alignment/>
    </xf>
    <xf numFmtId="0" fontId="4" fillId="22" borderId="0" xfId="200" applyFont="1" applyFill="1" applyBorder="1">
      <alignment/>
      <protection/>
    </xf>
    <xf numFmtId="0" fontId="0" fillId="22" borderId="0" xfId="200" applyFont="1" applyFill="1" applyBorder="1" applyAlignment="1">
      <alignment wrapText="1"/>
      <protection/>
    </xf>
    <xf numFmtId="49" fontId="0" fillId="22" borderId="0" xfId="200" applyNumberFormat="1" applyFont="1" applyFill="1" applyBorder="1" applyAlignment="1">
      <alignment/>
      <protection/>
    </xf>
    <xf numFmtId="49" fontId="0" fillId="22" borderId="0" xfId="200" applyNumberFormat="1" applyFont="1" applyFill="1" applyBorder="1" applyAlignment="1">
      <alignment horizontal="center"/>
      <protection/>
    </xf>
    <xf numFmtId="0" fontId="0" fillId="22" borderId="0" xfId="200" applyFont="1" applyFill="1" applyBorder="1" applyAlignment="1">
      <alignment horizontal="center" wrapText="1"/>
      <protection/>
    </xf>
    <xf numFmtId="0" fontId="0" fillId="22" borderId="0" xfId="200" applyFont="1" applyFill="1" applyBorder="1">
      <alignment/>
      <protection/>
    </xf>
    <xf numFmtId="49" fontId="0" fillId="22" borderId="0" xfId="200" applyNumberFormat="1" applyFont="1" applyFill="1" applyBorder="1">
      <alignment/>
      <protection/>
    </xf>
    <xf numFmtId="49" fontId="81" fillId="22" borderId="0" xfId="200" applyNumberFormat="1" applyFont="1" applyFill="1" applyBorder="1">
      <alignment/>
      <protection/>
    </xf>
    <xf numFmtId="192" fontId="4" fillId="22" borderId="8" xfId="0" applyNumberFormat="1" applyFont="1" applyFill="1" applyBorder="1" applyAlignment="1">
      <alignment horizontal="right" vertical="center"/>
    </xf>
    <xf numFmtId="49" fontId="72" fillId="22" borderId="17" xfId="200" applyNumberFormat="1" applyFont="1" applyFill="1" applyBorder="1" applyAlignment="1">
      <alignment horizontal="center" vertical="center"/>
      <protection/>
    </xf>
    <xf numFmtId="2" fontId="73" fillId="22" borderId="17" xfId="200" applyNumberFormat="1" applyFont="1" applyFill="1" applyBorder="1" applyAlignment="1">
      <alignment horizontal="left"/>
      <protection/>
    </xf>
    <xf numFmtId="191" fontId="62" fillId="22" borderId="0" xfId="145" applyNumberFormat="1" applyFont="1" applyFill="1" applyBorder="1" applyAlignment="1">
      <alignment/>
    </xf>
    <xf numFmtId="191" fontId="74" fillId="22" borderId="0" xfId="145" applyNumberFormat="1" applyFont="1" applyFill="1" applyBorder="1" applyAlignment="1">
      <alignment/>
    </xf>
    <xf numFmtId="2" fontId="74" fillId="22" borderId="0" xfId="200" applyNumberFormat="1" applyFont="1" applyFill="1" applyBorder="1">
      <alignment/>
      <protection/>
    </xf>
    <xf numFmtId="2" fontId="75" fillId="22" borderId="0" xfId="200" applyNumberFormat="1" applyFont="1" applyFill="1" applyBorder="1">
      <alignment/>
      <protection/>
    </xf>
    <xf numFmtId="0" fontId="76" fillId="22" borderId="0" xfId="200" applyFont="1" applyFill="1">
      <alignment/>
      <protection/>
    </xf>
    <xf numFmtId="49" fontId="68" fillId="22" borderId="8" xfId="200" applyNumberFormat="1" applyFont="1" applyFill="1" applyBorder="1" applyAlignment="1">
      <alignment horizontal="center" vertical="center"/>
      <protection/>
    </xf>
    <xf numFmtId="1" fontId="67" fillId="22" borderId="8" xfId="200" applyNumberFormat="1" applyFont="1" applyFill="1" applyBorder="1" applyAlignment="1">
      <alignment horizontal="left"/>
      <protection/>
    </xf>
    <xf numFmtId="191" fontId="69" fillId="22" borderId="0" xfId="145" applyNumberFormat="1" applyFont="1" applyFill="1" applyBorder="1" applyAlignment="1">
      <alignment/>
    </xf>
    <xf numFmtId="191" fontId="70" fillId="22" borderId="0" xfId="145" applyNumberFormat="1" applyFont="1" applyFill="1" applyBorder="1" applyAlignment="1">
      <alignment/>
    </xf>
    <xf numFmtId="2" fontId="70" fillId="22" borderId="0" xfId="200" applyNumberFormat="1" applyFont="1" applyFill="1" applyBorder="1">
      <alignment/>
      <protection/>
    </xf>
    <xf numFmtId="2" fontId="71" fillId="22" borderId="0" xfId="200" applyNumberFormat="1" applyFont="1" applyFill="1" applyBorder="1">
      <alignment/>
      <protection/>
    </xf>
    <xf numFmtId="0" fontId="71" fillId="22" borderId="0" xfId="200" applyFont="1" applyFill="1">
      <alignment/>
      <protection/>
    </xf>
    <xf numFmtId="49" fontId="72" fillId="22" borderId="8" xfId="200" applyNumberFormat="1" applyFont="1" applyFill="1" applyBorder="1" applyAlignment="1">
      <alignment horizontal="center" vertical="center"/>
      <protection/>
    </xf>
    <xf numFmtId="1" fontId="73" fillId="22" borderId="8" xfId="200" applyNumberFormat="1" applyFont="1" applyFill="1" applyBorder="1" applyAlignment="1">
      <alignment horizontal="left"/>
      <protection/>
    </xf>
    <xf numFmtId="1" fontId="73" fillId="22" borderId="13" xfId="200" applyNumberFormat="1" applyFont="1" applyFill="1" applyBorder="1" applyAlignment="1">
      <alignment horizontal="left"/>
      <protection/>
    </xf>
    <xf numFmtId="49" fontId="57" fillId="22" borderId="8" xfId="200" applyNumberFormat="1" applyFont="1" applyFill="1" applyBorder="1" applyAlignment="1">
      <alignment horizontal="center" vertical="center"/>
      <protection/>
    </xf>
    <xf numFmtId="1" fontId="58" fillId="22" borderId="8" xfId="200" applyNumberFormat="1" applyFont="1" applyFill="1" applyBorder="1" applyAlignment="1">
      <alignment horizontal="left"/>
      <protection/>
    </xf>
    <xf numFmtId="191" fontId="50" fillId="22" borderId="0" xfId="145" applyNumberFormat="1" applyFont="1" applyFill="1" applyBorder="1" applyAlignment="1">
      <alignment/>
    </xf>
    <xf numFmtId="191" fontId="55" fillId="22" borderId="0" xfId="145" applyNumberFormat="1" applyFont="1" applyFill="1" applyBorder="1" applyAlignment="1">
      <alignment/>
    </xf>
    <xf numFmtId="2" fontId="55" fillId="22" borderId="0" xfId="200" applyNumberFormat="1" applyFont="1" applyFill="1" applyBorder="1">
      <alignment/>
      <protection/>
    </xf>
    <xf numFmtId="2" fontId="49" fillId="22" borderId="0" xfId="200" applyNumberFormat="1" applyFont="1" applyFill="1" applyBorder="1">
      <alignment/>
      <protection/>
    </xf>
    <xf numFmtId="0" fontId="56" fillId="22" borderId="0" xfId="200" applyFont="1" applyFill="1">
      <alignment/>
      <protection/>
    </xf>
    <xf numFmtId="2" fontId="58" fillId="22" borderId="8" xfId="200" applyNumberFormat="1" applyFont="1" applyFill="1" applyBorder="1" applyAlignment="1">
      <alignment horizontal="left" vertical="center" wrapText="1"/>
      <protection/>
    </xf>
    <xf numFmtId="49" fontId="53" fillId="22" borderId="8" xfId="200" applyNumberFormat="1" applyFont="1" applyFill="1" applyBorder="1" applyAlignment="1">
      <alignment horizontal="center" vertical="center" wrapText="1"/>
      <protection/>
    </xf>
    <xf numFmtId="2" fontId="54" fillId="22" borderId="8" xfId="200" applyNumberFormat="1" applyFont="1" applyFill="1" applyBorder="1" applyAlignment="1">
      <alignment horizontal="left" vertical="center" wrapText="1"/>
      <protection/>
    </xf>
    <xf numFmtId="192" fontId="3" fillId="22" borderId="8" xfId="227" applyNumberFormat="1" applyFont="1" applyFill="1" applyBorder="1" applyAlignment="1">
      <alignment/>
    </xf>
    <xf numFmtId="2" fontId="50" fillId="22" borderId="0" xfId="200" applyNumberFormat="1" applyFont="1" applyFill="1" applyBorder="1">
      <alignment/>
      <protection/>
    </xf>
    <xf numFmtId="3" fontId="61" fillId="22" borderId="15" xfId="0" applyNumberFormat="1" applyFont="1" applyFill="1" applyBorder="1" applyAlignment="1">
      <alignment/>
    </xf>
    <xf numFmtId="3" fontId="61" fillId="22" borderId="17" xfId="0" applyNumberFormat="1" applyFont="1" applyFill="1" applyBorder="1" applyAlignment="1">
      <alignment/>
    </xf>
    <xf numFmtId="2" fontId="64" fillId="0" borderId="8" xfId="209" applyNumberFormat="1" applyFont="1" applyFill="1" applyBorder="1" applyAlignment="1">
      <alignment horizontal="center" vertical="center" wrapText="1"/>
      <protection/>
    </xf>
    <xf numFmtId="2" fontId="64" fillId="0" borderId="8" xfId="209" applyNumberFormat="1" applyFont="1" applyFill="1" applyBorder="1" applyAlignment="1">
      <alignment horizontal="left" vertical="center" wrapText="1"/>
      <protection/>
    </xf>
    <xf numFmtId="3" fontId="67" fillId="0" borderId="8" xfId="209" applyNumberFormat="1" applyFont="1" applyFill="1" applyBorder="1" applyAlignment="1">
      <alignment horizontal="right" vertical="center" wrapText="1"/>
      <protection/>
    </xf>
    <xf numFmtId="3" fontId="58" fillId="0" borderId="8" xfId="209" applyNumberFormat="1" applyFont="1" applyFill="1" applyBorder="1" applyAlignment="1">
      <alignment horizontal="right" vertical="center" wrapText="1"/>
      <protection/>
    </xf>
    <xf numFmtId="3" fontId="58" fillId="0" borderId="8" xfId="211" applyNumberFormat="1" applyFont="1" applyFill="1" applyBorder="1" applyAlignment="1">
      <alignment horizontal="right" vertical="center" wrapText="1"/>
      <protection/>
    </xf>
    <xf numFmtId="2" fontId="67" fillId="0" borderId="0" xfId="209" applyNumberFormat="1" applyFont="1" applyFill="1" applyAlignment="1">
      <alignment horizontal="center" vertical="center" wrapText="1"/>
      <protection/>
    </xf>
    <xf numFmtId="3" fontId="67" fillId="0" borderId="8" xfId="209" applyNumberFormat="1" applyFont="1" applyFill="1" applyBorder="1" applyAlignment="1">
      <alignment vertical="center" wrapText="1"/>
      <protection/>
    </xf>
    <xf numFmtId="0" fontId="58" fillId="0" borderId="8" xfId="215" applyFont="1" applyFill="1" applyBorder="1" applyAlignment="1">
      <alignment horizontal="center"/>
      <protection/>
    </xf>
    <xf numFmtId="0" fontId="58" fillId="0" borderId="8" xfId="215" applyFont="1" applyFill="1" applyBorder="1" applyAlignment="1">
      <alignment horizontal="left"/>
      <protection/>
    </xf>
    <xf numFmtId="3" fontId="58" fillId="0" borderId="8" xfId="209" applyNumberFormat="1" applyFont="1" applyFill="1" applyBorder="1" applyAlignment="1">
      <alignment vertical="center" wrapText="1"/>
      <protection/>
    </xf>
    <xf numFmtId="3" fontId="58" fillId="0" borderId="8" xfId="138" applyNumberFormat="1" applyFont="1" applyFill="1" applyBorder="1" applyAlignment="1">
      <alignment vertical="center" wrapText="1"/>
    </xf>
    <xf numFmtId="3" fontId="58" fillId="0" borderId="8" xfId="125" applyNumberFormat="1" applyFont="1" applyFill="1" applyBorder="1" applyAlignment="1">
      <alignment vertical="center" wrapText="1"/>
    </xf>
    <xf numFmtId="2" fontId="58" fillId="0" borderId="0" xfId="209" applyNumberFormat="1" applyFont="1" applyFill="1" applyAlignment="1">
      <alignment horizontal="center" vertical="center" wrapText="1"/>
      <protection/>
    </xf>
    <xf numFmtId="0" fontId="58" fillId="0" borderId="8" xfId="215" applyFont="1" applyFill="1" applyBorder="1" applyAlignment="1">
      <alignment horizontal="center"/>
      <protection/>
    </xf>
    <xf numFmtId="0" fontId="58" fillId="0" borderId="8" xfId="215" applyFont="1" applyFill="1" applyBorder="1" applyAlignment="1">
      <alignment horizontal="left"/>
      <protection/>
    </xf>
    <xf numFmtId="3" fontId="67" fillId="0" borderId="8" xfId="209" applyNumberFormat="1" applyFont="1" applyFill="1" applyBorder="1" applyAlignment="1">
      <alignment vertical="center" wrapText="1"/>
      <protection/>
    </xf>
    <xf numFmtId="2" fontId="67" fillId="0" borderId="0" xfId="209" applyNumberFormat="1" applyFont="1" applyFill="1" applyAlignment="1">
      <alignment horizontal="center" vertical="center" wrapText="1"/>
      <protection/>
    </xf>
    <xf numFmtId="3" fontId="58" fillId="0" borderId="8" xfId="125" applyNumberFormat="1" applyFont="1" applyFill="1" applyBorder="1" applyAlignment="1" applyProtection="1">
      <alignment vertical="center" wrapText="1"/>
      <protection locked="0"/>
    </xf>
    <xf numFmtId="191" fontId="3" fillId="25" borderId="8" xfId="145" applyNumberFormat="1" applyFont="1" applyFill="1" applyBorder="1" applyAlignment="1">
      <alignment/>
    </xf>
    <xf numFmtId="191" fontId="3" fillId="0" borderId="8" xfId="145" applyNumberFormat="1" applyFont="1" applyFill="1" applyBorder="1" applyAlignment="1">
      <alignment/>
    </xf>
    <xf numFmtId="191" fontId="3" fillId="0" borderId="15" xfId="145" applyNumberFormat="1" applyFont="1" applyFill="1" applyBorder="1" applyAlignment="1">
      <alignment/>
    </xf>
    <xf numFmtId="192" fontId="5" fillId="0" borderId="8" xfId="0" applyNumberFormat="1" applyFont="1" applyBorder="1" applyAlignment="1">
      <alignment horizontal="left"/>
    </xf>
    <xf numFmtId="192" fontId="4" fillId="0" borderId="8" xfId="0" applyNumberFormat="1" applyFont="1" applyBorder="1" applyAlignment="1">
      <alignment horizontal="right"/>
    </xf>
    <xf numFmtId="192" fontId="4" fillId="0" borderId="8" xfId="0" applyNumberFormat="1" applyFont="1" applyBorder="1" applyAlignment="1">
      <alignment horizontal="right" vertical="center"/>
    </xf>
    <xf numFmtId="192" fontId="4" fillId="22" borderId="8" xfId="0" applyNumberFormat="1" applyFont="1" applyFill="1" applyBorder="1" applyAlignment="1">
      <alignment horizontal="right" vertical="center"/>
    </xf>
    <xf numFmtId="192" fontId="5" fillId="0" borderId="8" xfId="0" applyNumberFormat="1" applyFont="1" applyFill="1" applyBorder="1" applyAlignment="1">
      <alignment/>
    </xf>
    <xf numFmtId="0" fontId="5" fillId="22" borderId="15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192" fontId="0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193" fontId="5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63" fillId="22" borderId="19" xfId="0" applyFont="1" applyFill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49" fontId="5" fillId="22" borderId="8" xfId="0" applyNumberFormat="1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47" fillId="22" borderId="0" xfId="0" applyFont="1" applyFill="1" applyAlignment="1">
      <alignment horizontal="center" wrapText="1"/>
    </xf>
    <xf numFmtId="0" fontId="50" fillId="22" borderId="13" xfId="0" applyFont="1" applyFill="1" applyBorder="1" applyAlignment="1" applyProtection="1">
      <alignment horizontal="center" vertical="center"/>
      <protection/>
    </xf>
    <xf numFmtId="0" fontId="50" fillId="22" borderId="16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 wrapText="1"/>
    </xf>
    <xf numFmtId="49" fontId="50" fillId="22" borderId="0" xfId="20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0" fillId="22" borderId="0" xfId="200" applyFont="1" applyFill="1" applyBorder="1" applyAlignment="1">
      <alignment horizontal="center" wrapText="1"/>
      <protection/>
    </xf>
    <xf numFmtId="2" fontId="27" fillId="0" borderId="0" xfId="209" applyNumberFormat="1" applyFont="1" applyAlignment="1">
      <alignment horizontal="left" vertical="center" wrapText="1"/>
      <protection/>
    </xf>
    <xf numFmtId="2" fontId="29" fillId="0" borderId="0" xfId="209" applyNumberFormat="1" applyFont="1" applyAlignment="1">
      <alignment horizontal="justify" vertical="center" wrapText="1"/>
      <protection/>
    </xf>
    <xf numFmtId="2" fontId="45" fillId="0" borderId="0" xfId="209" applyNumberFormat="1" applyFont="1" applyAlignment="1">
      <alignment horizontal="center" vertical="center" wrapText="1"/>
      <protection/>
    </xf>
    <xf numFmtId="2" fontId="64" fillId="0" borderId="0" xfId="209" applyNumberFormat="1" applyFont="1" applyAlignment="1">
      <alignment horizontal="center" vertical="center" wrapText="1"/>
      <protection/>
    </xf>
    <xf numFmtId="2" fontId="64" fillId="0" borderId="15" xfId="209" applyNumberFormat="1" applyFont="1" applyBorder="1" applyAlignment="1">
      <alignment horizontal="center" vertical="center" wrapText="1"/>
      <protection/>
    </xf>
    <xf numFmtId="2" fontId="64" fillId="0" borderId="18" xfId="209" applyNumberFormat="1" applyFont="1" applyBorder="1" applyAlignment="1">
      <alignment horizontal="center" vertical="center" wrapText="1"/>
      <protection/>
    </xf>
    <xf numFmtId="2" fontId="64" fillId="0" borderId="17" xfId="209" applyNumberFormat="1" applyFont="1" applyBorder="1" applyAlignment="1">
      <alignment horizontal="center" vertical="center" wrapText="1"/>
      <protection/>
    </xf>
    <xf numFmtId="49" fontId="5" fillId="22" borderId="0" xfId="200" applyNumberFormat="1" applyFont="1" applyFill="1" applyBorder="1" applyAlignment="1">
      <alignment horizontal="center"/>
      <protection/>
    </xf>
    <xf numFmtId="0" fontId="48" fillId="22" borderId="20" xfId="200" applyFont="1" applyFill="1" applyBorder="1" applyAlignment="1">
      <alignment horizontal="center" wrapText="1"/>
      <protection/>
    </xf>
    <xf numFmtId="0" fontId="59" fillId="22" borderId="0" xfId="200" applyFont="1" applyFill="1" applyBorder="1" applyAlignment="1">
      <alignment horizontal="center"/>
      <protection/>
    </xf>
    <xf numFmtId="2" fontId="64" fillId="0" borderId="8" xfId="209" applyNumberFormat="1" applyFont="1" applyBorder="1" applyAlignment="1">
      <alignment horizontal="center" vertical="center" wrapText="1"/>
      <protection/>
    </xf>
    <xf numFmtId="2" fontId="64" fillId="22" borderId="8" xfId="209" applyNumberFormat="1" applyFont="1" applyFill="1" applyBorder="1" applyAlignment="1">
      <alignment horizontal="center" vertical="center" wrapText="1"/>
      <protection/>
    </xf>
    <xf numFmtId="0" fontId="50" fillId="22" borderId="0" xfId="200" applyFont="1" applyFill="1" applyBorder="1" applyAlignment="1">
      <alignment horizontal="center"/>
      <protection/>
    </xf>
    <xf numFmtId="49" fontId="5" fillId="22" borderId="0" xfId="200" applyNumberFormat="1" applyFont="1" applyFill="1" applyBorder="1" applyAlignment="1">
      <alignment horizontal="center" wrapText="1"/>
      <protection/>
    </xf>
    <xf numFmtId="0" fontId="48" fillId="22" borderId="0" xfId="200" applyFont="1" applyFill="1" applyBorder="1" applyAlignment="1">
      <alignment horizontal="center" wrapText="1"/>
      <protection/>
    </xf>
    <xf numFmtId="0" fontId="5" fillId="22" borderId="0" xfId="200" applyNumberFormat="1" applyFont="1" applyFill="1" applyBorder="1" applyAlignment="1">
      <alignment horizontal="left" vertical="top" wrapText="1"/>
      <protection/>
    </xf>
    <xf numFmtId="0" fontId="5" fillId="22" borderId="0" xfId="200" applyNumberFormat="1" applyFont="1" applyFill="1" applyBorder="1" applyAlignment="1">
      <alignment horizontal="left" vertical="top"/>
      <protection/>
    </xf>
    <xf numFmtId="0" fontId="47" fillId="22" borderId="0" xfId="200" applyNumberFormat="1" applyFont="1" applyFill="1" applyAlignment="1">
      <alignment horizontal="center" wrapText="1"/>
      <protection/>
    </xf>
    <xf numFmtId="0" fontId="5" fillId="22" borderId="0" xfId="200" applyNumberFormat="1" applyFont="1" applyFill="1" applyAlignment="1">
      <alignment horizontal="left" vertical="center" wrapText="1"/>
      <protection/>
    </xf>
    <xf numFmtId="0" fontId="5" fillId="22" borderId="0" xfId="200" applyNumberFormat="1" applyFill="1" applyAlignment="1">
      <alignment horizontal="left" vertical="center" wrapText="1"/>
      <protection/>
    </xf>
    <xf numFmtId="0" fontId="4" fillId="22" borderId="19" xfId="200" applyNumberFormat="1" applyFont="1" applyFill="1" applyBorder="1" applyAlignment="1">
      <alignment horizontal="right" wrapText="1"/>
      <protection/>
    </xf>
    <xf numFmtId="0" fontId="3" fillId="22" borderId="13" xfId="200" applyNumberFormat="1" applyFont="1" applyFill="1" applyBorder="1" applyAlignment="1">
      <alignment horizontal="center" vertical="center" wrapText="1"/>
      <protection/>
    </xf>
    <xf numFmtId="0" fontId="3" fillId="22" borderId="16" xfId="200" applyNumberFormat="1" applyFont="1" applyFill="1" applyBorder="1" applyAlignment="1">
      <alignment horizontal="center" vertical="center" wrapText="1"/>
      <protection/>
    </xf>
    <xf numFmtId="0" fontId="51" fillId="22" borderId="21" xfId="200" applyNumberFormat="1" applyFont="1" applyFill="1" applyBorder="1" applyAlignment="1">
      <alignment horizontal="center" vertical="center" wrapText="1"/>
      <protection/>
    </xf>
    <xf numFmtId="0" fontId="51" fillId="22" borderId="22" xfId="200" applyNumberFormat="1" applyFont="1" applyFill="1" applyBorder="1" applyAlignment="1">
      <alignment horizontal="center" vertical="center" wrapText="1"/>
      <protection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 wrapText="1"/>
    </xf>
    <xf numFmtId="0" fontId="5" fillId="22" borderId="4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0" fillId="22" borderId="0" xfId="0" applyFont="1" applyFill="1" applyAlignment="1">
      <alignment horizontal="center" vertical="center" wrapText="1"/>
    </xf>
    <xf numFmtId="0" fontId="50" fillId="22" borderId="13" xfId="0" applyFont="1" applyFill="1" applyBorder="1" applyAlignment="1" applyProtection="1">
      <alignment horizontal="center" vertical="center"/>
      <protection/>
    </xf>
    <xf numFmtId="0" fontId="50" fillId="22" borderId="16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3" fillId="22" borderId="0" xfId="0" applyFont="1" applyFill="1" applyBorder="1" applyAlignment="1">
      <alignment horizontal="right"/>
    </xf>
    <xf numFmtId="0" fontId="4" fillId="22" borderId="8" xfId="0" applyFont="1" applyFill="1" applyBorder="1" applyAlignment="1">
      <alignment horizontal="center" vertical="center"/>
    </xf>
    <xf numFmtId="0" fontId="4" fillId="22" borderId="8" xfId="0" applyFont="1" applyFill="1" applyBorder="1" applyAlignment="1">
      <alignment horizontal="center" vertical="center" wrapText="1"/>
    </xf>
    <xf numFmtId="49" fontId="4" fillId="22" borderId="8" xfId="0" applyNumberFormat="1" applyFont="1" applyFill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3" fillId="22" borderId="13" xfId="0" applyFont="1" applyFill="1" applyBorder="1" applyAlignment="1" applyProtection="1">
      <alignment horizontal="center" vertical="center"/>
      <protection/>
    </xf>
    <xf numFmtId="0" fontId="3" fillId="22" borderId="16" xfId="0" applyFont="1" applyFill="1" applyBorder="1" applyAlignment="1" applyProtection="1">
      <alignment horizontal="center" vertical="center"/>
      <protection/>
    </xf>
    <xf numFmtId="49" fontId="0" fillId="22" borderId="0" xfId="200" applyNumberFormat="1" applyFont="1" applyFill="1" applyBorder="1" applyAlignment="1">
      <alignment horizontal="center"/>
      <protection/>
    </xf>
    <xf numFmtId="0" fontId="4" fillId="22" borderId="0" xfId="200" applyFont="1" applyFill="1" applyBorder="1" applyAlignment="1">
      <alignment horizontal="center"/>
      <protection/>
    </xf>
    <xf numFmtId="0" fontId="79" fillId="22" borderId="20" xfId="200" applyFont="1" applyFill="1" applyBorder="1" applyAlignment="1">
      <alignment horizontal="center" wrapText="1"/>
      <protection/>
    </xf>
    <xf numFmtId="0" fontId="80" fillId="22" borderId="0" xfId="200" applyFont="1" applyFill="1" applyBorder="1" applyAlignment="1">
      <alignment horizontal="center" wrapText="1"/>
      <protection/>
    </xf>
    <xf numFmtId="49" fontId="80" fillId="22" borderId="0" xfId="200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192" fontId="4" fillId="22" borderId="8" xfId="0" applyNumberFormat="1" applyFont="1" applyFill="1" applyBorder="1" applyAlignment="1">
      <alignment horizontal="right" vertical="center" wrapText="1"/>
    </xf>
    <xf numFmtId="3" fontId="4" fillId="22" borderId="8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22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/>
    </xf>
    <xf numFmtId="192" fontId="4" fillId="0" borderId="8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93" fontId="4" fillId="0" borderId="8" xfId="138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93" fontId="4" fillId="0" borderId="8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/>
    </xf>
    <xf numFmtId="192" fontId="4" fillId="0" borderId="8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93" fontId="4" fillId="0" borderId="8" xfId="125" applyNumberFormat="1" applyFont="1" applyFill="1" applyBorder="1" applyAlignment="1">
      <alignment horizontal="right" vertical="center" wrapText="1"/>
    </xf>
  </cellXfs>
  <cellStyles count="251">
    <cellStyle name="Normal" xfId="0"/>
    <cellStyle name="?_x001D_??%U©÷u&amp;H©÷9_x0008_? s&#10;_x0007__x0001__x0001_" xfId="15"/>
    <cellStyle name="?_x001D_??%U©÷u&amp;H©÷9_x0008_? s&#10;_x0007__x0001__x0001_" xfId="16"/>
    <cellStyle name="??_?? -NIML2" xfId="17"/>
    <cellStyle name="??A? [0]_ÿÿÿÿÿÿ_1_¢¬???¢â? " xfId="18"/>
    <cellStyle name="??A?_ÿÿÿÿÿÿ_1_¢¬???¢â? " xfId="19"/>
    <cellStyle name="?¡±¢¥?_?¨ù??¢´¢¥_¢¬???¢â? " xfId="20"/>
    <cellStyle name="?ðÇ%U?&amp;H?_x0008_?s&#10;_x0007__x0001__x0001_" xfId="21"/>
    <cellStyle name="20% - Accent1" xfId="22"/>
    <cellStyle name="20% - Accent1 2" xfId="23"/>
    <cellStyle name="20% - Accent1 3" xfId="24"/>
    <cellStyle name="20% - Accent1_Ban dau gia" xfId="25"/>
    <cellStyle name="20% - Accent2" xfId="26"/>
    <cellStyle name="20% - Accent2 2" xfId="27"/>
    <cellStyle name="20% - Accent2 3" xfId="28"/>
    <cellStyle name="20% - Accent2_Ban dau gia" xfId="29"/>
    <cellStyle name="20% - Accent3" xfId="30"/>
    <cellStyle name="20% - Accent3 2" xfId="31"/>
    <cellStyle name="20% - Accent3 3" xfId="32"/>
    <cellStyle name="20% - Accent3_Ban dau gia" xfId="33"/>
    <cellStyle name="20% - Accent4" xfId="34"/>
    <cellStyle name="20% - Accent4 2" xfId="35"/>
    <cellStyle name="20% - Accent4 3" xfId="36"/>
    <cellStyle name="20% - Accent4_Ban dau gia" xfId="37"/>
    <cellStyle name="20% - Accent5" xfId="38"/>
    <cellStyle name="20% - Accent5 2" xfId="39"/>
    <cellStyle name="20% - Accent5 3" xfId="40"/>
    <cellStyle name="20% - Accent5_Ban dau gia" xfId="41"/>
    <cellStyle name="20% - Accent6" xfId="42"/>
    <cellStyle name="20% - Accent6 2" xfId="43"/>
    <cellStyle name="20% - Accent6 3" xfId="44"/>
    <cellStyle name="20% - Accent6_Ban dau gia" xfId="45"/>
    <cellStyle name="40% - Accent1" xfId="46"/>
    <cellStyle name="40% - Accent1 2" xfId="47"/>
    <cellStyle name="40% - Accent1 3" xfId="48"/>
    <cellStyle name="40% - Accent1_Ban dau gia" xfId="49"/>
    <cellStyle name="40% - Accent2" xfId="50"/>
    <cellStyle name="40% - Accent2 2" xfId="51"/>
    <cellStyle name="40% - Accent2 3" xfId="52"/>
    <cellStyle name="40% - Accent2_Ban dau gia" xfId="53"/>
    <cellStyle name="40% - Accent3" xfId="54"/>
    <cellStyle name="40% - Accent3 2" xfId="55"/>
    <cellStyle name="40% - Accent3 3" xfId="56"/>
    <cellStyle name="40% - Accent3_Ban dau gia" xfId="57"/>
    <cellStyle name="40% - Accent4" xfId="58"/>
    <cellStyle name="40% - Accent4 2" xfId="59"/>
    <cellStyle name="40% - Accent4 3" xfId="60"/>
    <cellStyle name="40% - Accent4_Ban dau gia" xfId="61"/>
    <cellStyle name="40% - Accent5" xfId="62"/>
    <cellStyle name="40% - Accent5 2" xfId="63"/>
    <cellStyle name="40% - Accent5 3" xfId="64"/>
    <cellStyle name="40% - Accent5_Ban dau gia" xfId="65"/>
    <cellStyle name="40% - Accent6" xfId="66"/>
    <cellStyle name="40% - Accent6 2" xfId="67"/>
    <cellStyle name="40% - Accent6 3" xfId="68"/>
    <cellStyle name="40% - Accent6_Ban dau gia" xfId="69"/>
    <cellStyle name="60% - Accent1" xfId="70"/>
    <cellStyle name="60% - Accent1 2" xfId="71"/>
    <cellStyle name="60% - Accent1 3" xfId="72"/>
    <cellStyle name="60% - Accent2" xfId="73"/>
    <cellStyle name="60% - Accent2 2" xfId="74"/>
    <cellStyle name="60% - Accent2 3" xfId="75"/>
    <cellStyle name="60% - Accent3" xfId="76"/>
    <cellStyle name="60% - Accent3 2" xfId="77"/>
    <cellStyle name="60% - Accent3 3" xfId="78"/>
    <cellStyle name="60% - Accent4" xfId="79"/>
    <cellStyle name="60% - Accent4 2" xfId="80"/>
    <cellStyle name="60% - Accent4 3" xfId="81"/>
    <cellStyle name="60% - Accent5" xfId="82"/>
    <cellStyle name="60% - Accent5 2" xfId="83"/>
    <cellStyle name="60% - Accent5 3" xfId="84"/>
    <cellStyle name="60% - Accent6" xfId="85"/>
    <cellStyle name="60% - Accent6 2" xfId="86"/>
    <cellStyle name="60% - Accent6 3" xfId="87"/>
    <cellStyle name="Accent1" xfId="88"/>
    <cellStyle name="Accent1 2" xfId="89"/>
    <cellStyle name="Accent1 3" xfId="90"/>
    <cellStyle name="Accent2" xfId="91"/>
    <cellStyle name="Accent2 2" xfId="92"/>
    <cellStyle name="Accent2 3" xfId="93"/>
    <cellStyle name="Accent3" xfId="94"/>
    <cellStyle name="Accent3 2" xfId="95"/>
    <cellStyle name="Accent3 3" xfId="96"/>
    <cellStyle name="Accent4" xfId="97"/>
    <cellStyle name="Accent4 2" xfId="98"/>
    <cellStyle name="Accent4 3" xfId="99"/>
    <cellStyle name="Accent5" xfId="100"/>
    <cellStyle name="Accent5 2" xfId="101"/>
    <cellStyle name="Accent5 3" xfId="102"/>
    <cellStyle name="Accent6" xfId="103"/>
    <cellStyle name="Accent6 2" xfId="104"/>
    <cellStyle name="Accent6 3" xfId="105"/>
    <cellStyle name="AeE­ [0]_INQUIRY ¿μ¾÷AßAø " xfId="106"/>
    <cellStyle name="AeE­_INQUIRY ¿µ¾÷AßAø " xfId="107"/>
    <cellStyle name="ÄÞ¸¶ [0]_1" xfId="108"/>
    <cellStyle name="AÞ¸¶ [0]_INQUIRY ¿?¾÷AßAø " xfId="109"/>
    <cellStyle name="ÄÞ¸¶_1" xfId="110"/>
    <cellStyle name="AÞ¸¶_INQUIRY ¿?¾÷AßAø " xfId="111"/>
    <cellStyle name="Bad" xfId="112"/>
    <cellStyle name="Bad 2" xfId="113"/>
    <cellStyle name="Bad 3" xfId="114"/>
    <cellStyle name="C?AØ_¿?¾÷CoE² " xfId="115"/>
    <cellStyle name="C￥AØ_¿μ¾÷CoE² " xfId="116"/>
    <cellStyle name="Ç¥ÁØ_ÿÿÿÿÿÿ_4_ÃÑÇÕ°è " xfId="117"/>
    <cellStyle name="Calculation" xfId="118"/>
    <cellStyle name="Calculation 2" xfId="119"/>
    <cellStyle name="Calculation 3" xfId="120"/>
    <cellStyle name="category" xfId="121"/>
    <cellStyle name="Check Cell" xfId="122"/>
    <cellStyle name="Check Cell 2" xfId="123"/>
    <cellStyle name="Check Cell 3" xfId="124"/>
    <cellStyle name="Comma" xfId="125"/>
    <cellStyle name="Comma [0]" xfId="126"/>
    <cellStyle name="Comma 10" xfId="127"/>
    <cellStyle name="Comma 10 2" xfId="128"/>
    <cellStyle name="Comma 11" xfId="129"/>
    <cellStyle name="Comma 11 2" xfId="130"/>
    <cellStyle name="Comma 12" xfId="131"/>
    <cellStyle name="Comma 12 2" xfId="132"/>
    <cellStyle name="Comma 13" xfId="133"/>
    <cellStyle name="Comma 13 2" xfId="134"/>
    <cellStyle name="Comma 14" xfId="135"/>
    <cellStyle name="Comma 15" xfId="136"/>
    <cellStyle name="Comma 16" xfId="137"/>
    <cellStyle name="Comma 17" xfId="138"/>
    <cellStyle name="Comma 2" xfId="139"/>
    <cellStyle name="Comma 2 2" xfId="140"/>
    <cellStyle name="Comma 2 3" xfId="141"/>
    <cellStyle name="Comma 2 4" xfId="142"/>
    <cellStyle name="Comma 2 5" xfId="143"/>
    <cellStyle name="Comma 3" xfId="144"/>
    <cellStyle name="Comma 4" xfId="145"/>
    <cellStyle name="Comma 4 2" xfId="146"/>
    <cellStyle name="Comma 5" xfId="147"/>
    <cellStyle name="Comma 6" xfId="148"/>
    <cellStyle name="Comma 6 2" xfId="149"/>
    <cellStyle name="Comma 7" xfId="150"/>
    <cellStyle name="Comma 7 2" xfId="151"/>
    <cellStyle name="Comma 8" xfId="152"/>
    <cellStyle name="Comma 8 2" xfId="153"/>
    <cellStyle name="Comma 9" xfId="154"/>
    <cellStyle name="Comma 9 2" xfId="155"/>
    <cellStyle name="Comma0" xfId="156"/>
    <cellStyle name="Currency" xfId="157"/>
    <cellStyle name="Currency [0]" xfId="158"/>
    <cellStyle name="Currency0" xfId="159"/>
    <cellStyle name="Date" xfId="160"/>
    <cellStyle name="Explanatory Text" xfId="161"/>
    <cellStyle name="Explanatory Text 2" xfId="162"/>
    <cellStyle name="Explanatory Text 3" xfId="163"/>
    <cellStyle name="Fixed" xfId="164"/>
    <cellStyle name="Followed Hyperlink" xfId="165"/>
    <cellStyle name="Good" xfId="166"/>
    <cellStyle name="Good 2" xfId="167"/>
    <cellStyle name="Good 3" xfId="168"/>
    <cellStyle name="Grey" xfId="169"/>
    <cellStyle name="Group" xfId="170"/>
    <cellStyle name="HEADER" xfId="171"/>
    <cellStyle name="Header1" xfId="172"/>
    <cellStyle name="Header2" xfId="173"/>
    <cellStyle name="Heading 1" xfId="174"/>
    <cellStyle name="Heading 1 2" xfId="175"/>
    <cellStyle name="Heading 1 3" xfId="176"/>
    <cellStyle name="Heading 2" xfId="177"/>
    <cellStyle name="Heading 2 2" xfId="178"/>
    <cellStyle name="Heading 2 3" xfId="179"/>
    <cellStyle name="Heading 3" xfId="180"/>
    <cellStyle name="Heading 3 2" xfId="181"/>
    <cellStyle name="Heading 3 3" xfId="182"/>
    <cellStyle name="Heading 4" xfId="183"/>
    <cellStyle name="Heading 4 2" xfId="184"/>
    <cellStyle name="Heading 4 3" xfId="185"/>
    <cellStyle name="Hyperlink" xfId="186"/>
    <cellStyle name="Input" xfId="187"/>
    <cellStyle name="Input [yellow]" xfId="188"/>
    <cellStyle name="Input 2" xfId="189"/>
    <cellStyle name="Input 3" xfId="190"/>
    <cellStyle name="Linked Cell" xfId="191"/>
    <cellStyle name="Linked Cell 2" xfId="192"/>
    <cellStyle name="Linked Cell 3" xfId="193"/>
    <cellStyle name="Model" xfId="194"/>
    <cellStyle name="Neutral" xfId="195"/>
    <cellStyle name="Neutral 2" xfId="196"/>
    <cellStyle name="Neutral 3" xfId="197"/>
    <cellStyle name="Normal - Style1" xfId="198"/>
    <cellStyle name="Normal 2" xfId="199"/>
    <cellStyle name="Normal 2 2" xfId="200"/>
    <cellStyle name="Normal 2 3" xfId="201"/>
    <cellStyle name="Normal 2 4" xfId="202"/>
    <cellStyle name="Normal 2 5" xfId="203"/>
    <cellStyle name="Normal 2_Bao cao 12 thang 2013 (ban chinh thuc) 11.10" xfId="204"/>
    <cellStyle name="Normal 3" xfId="205"/>
    <cellStyle name="Normal 3 2" xfId="206"/>
    <cellStyle name="Normal 3 3" xfId="207"/>
    <cellStyle name="Normal 3 4" xfId="208"/>
    <cellStyle name="Normal 4" xfId="209"/>
    <cellStyle name="Normal 4 2" xfId="210"/>
    <cellStyle name="Normal 4_Ban dau gia" xfId="211"/>
    <cellStyle name="Normal 5" xfId="212"/>
    <cellStyle name="Normal 6" xfId="213"/>
    <cellStyle name="Normal 7" xfId="214"/>
    <cellStyle name="Normal_Bieu mau TK tu 11 den 19 (ban phat hanh)" xfId="215"/>
    <cellStyle name="Note" xfId="216"/>
    <cellStyle name="Note 2" xfId="217"/>
    <cellStyle name="Note 3" xfId="218"/>
    <cellStyle name="NWM" xfId="219"/>
    <cellStyle name="Output" xfId="220"/>
    <cellStyle name="Output 2" xfId="221"/>
    <cellStyle name="Output 3" xfId="222"/>
    <cellStyle name="Percent" xfId="223"/>
    <cellStyle name="Percent [2]" xfId="224"/>
    <cellStyle name="Percent 10" xfId="225"/>
    <cellStyle name="Percent 2" xfId="226"/>
    <cellStyle name="Percent 3" xfId="227"/>
    <cellStyle name="Percent 3 2" xfId="228"/>
    <cellStyle name="Percent 4" xfId="229"/>
    <cellStyle name="Percent 4 2" xfId="230"/>
    <cellStyle name="Percent 5" xfId="231"/>
    <cellStyle name="Percent 6" xfId="232"/>
    <cellStyle name="Style Date" xfId="233"/>
    <cellStyle name="subhead" xfId="234"/>
    <cellStyle name="T" xfId="235"/>
    <cellStyle name="th" xfId="236"/>
    <cellStyle name="Title" xfId="237"/>
    <cellStyle name="Title 2" xfId="238"/>
    <cellStyle name="Title 3" xfId="239"/>
    <cellStyle name="Total" xfId="240"/>
    <cellStyle name="Total 2" xfId="241"/>
    <cellStyle name="Total 3" xfId="242"/>
    <cellStyle name="viet" xfId="243"/>
    <cellStyle name="viet2" xfId="244"/>
    <cellStyle name="Warning Text" xfId="245"/>
    <cellStyle name="Warning Text 2" xfId="246"/>
    <cellStyle name="Warning Text 3" xfId="247"/>
    <cellStyle name="똿뗦먛귟 [0.00]_PRODUCT DETAIL Q1" xfId="248"/>
    <cellStyle name="똿뗦먛귟_PRODUCT DETAIL Q1" xfId="249"/>
    <cellStyle name="믅됞 [0.00]_PRODUCT DETAIL Q1" xfId="250"/>
    <cellStyle name="믅됞_PRODUCT DETAIL Q1" xfId="251"/>
    <cellStyle name="백분율_95" xfId="252"/>
    <cellStyle name="뷭?_BOOKSHIP" xfId="253"/>
    <cellStyle name="콤마 [0]_1202" xfId="254"/>
    <cellStyle name="콤마_1202" xfId="255"/>
    <cellStyle name="통화 [0]_1202" xfId="256"/>
    <cellStyle name="통화_1202" xfId="257"/>
    <cellStyle name="표준_(정보부문)월별인원계획" xfId="258"/>
    <cellStyle name="一般_Book1" xfId="259"/>
    <cellStyle name="千分位[0]_Book1" xfId="260"/>
    <cellStyle name="千分位_Book1" xfId="261"/>
    <cellStyle name="貨幣 [0]_Book1" xfId="262"/>
    <cellStyle name="貨幣[0]_MATL COST ANALYSIS" xfId="263"/>
    <cellStyle name="貨幣_Book1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1457325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" y="0"/>
          <a:ext cx="1019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ViÖc thi hµnh ¸n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1.1%20Thong%20ke%20cac%20nam\7.%20Nam%202015\6%20thang%20(thang%203-2015)\bieu%20mau%20trai%20giam,%20tam%20giam,%20tk%20viec%20NSNN,%20BDG\Bi&#7875;u%20m&#7851;u%20t&#237;n%20d&#7909;ng,%20ng&#226;n%20h&#224;ng%20-%2011%20th&#225;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  <sheetName val="Sheet1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32"/>
  <sheetViews>
    <sheetView view="pageBreakPreview" zoomScale="115" zoomScaleSheetLayoutView="115" zoomScalePageLayoutView="0" workbookViewId="0" topLeftCell="A4">
      <selection activeCell="G10" sqref="G10"/>
    </sheetView>
  </sheetViews>
  <sheetFormatPr defaultColWidth="8.88671875" defaultRowHeight="18.75"/>
  <cols>
    <col min="1" max="1" width="4.88671875" style="2" customWidth="1"/>
    <col min="2" max="2" width="13.4453125" style="1" customWidth="1"/>
    <col min="3" max="3" width="9.3359375" style="2" customWidth="1"/>
    <col min="4" max="4" width="9.6640625" style="2" customWidth="1"/>
    <col min="5" max="5" width="10.5546875" style="2" customWidth="1"/>
    <col min="6" max="6" width="9.3359375" style="2" customWidth="1"/>
    <col min="7" max="7" width="8.88671875" style="2" customWidth="1"/>
    <col min="8" max="8" width="12.10546875" style="2" customWidth="1"/>
    <col min="9" max="9" width="10.4453125" style="2" customWidth="1"/>
    <col min="10" max="10" width="11.5546875" style="2" customWidth="1"/>
    <col min="11" max="16384" width="8.88671875" style="2" customWidth="1"/>
  </cols>
  <sheetData>
    <row r="1" spans="1:10" ht="15" customHeight="1">
      <c r="A1" s="166" t="s">
        <v>23</v>
      </c>
      <c r="B1" s="166"/>
      <c r="C1" s="166"/>
      <c r="D1" s="1"/>
      <c r="G1" s="166" t="s">
        <v>95</v>
      </c>
      <c r="H1" s="166"/>
      <c r="I1" s="166"/>
      <c r="J1" s="166"/>
    </row>
    <row r="2" spans="1:10" ht="45.75" customHeight="1">
      <c r="A2" s="167" t="s">
        <v>94</v>
      </c>
      <c r="B2" s="167"/>
      <c r="C2" s="167"/>
      <c r="D2" s="3"/>
      <c r="G2" s="166" t="s">
        <v>96</v>
      </c>
      <c r="H2" s="166"/>
      <c r="I2" s="166"/>
      <c r="J2" s="166"/>
    </row>
    <row r="3" spans="1:10" ht="36.75" customHeight="1">
      <c r="A3" s="168" t="s">
        <v>140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39.75" customHeight="1">
      <c r="A4" s="170" t="s">
        <v>8</v>
      </c>
      <c r="B4" s="170" t="s">
        <v>24</v>
      </c>
      <c r="C4" s="176" t="s">
        <v>25</v>
      </c>
      <c r="D4" s="176" t="s">
        <v>26</v>
      </c>
      <c r="E4" s="176" t="s">
        <v>27</v>
      </c>
      <c r="F4" s="176"/>
      <c r="G4" s="176"/>
      <c r="H4" s="176" t="s">
        <v>28</v>
      </c>
      <c r="I4" s="176"/>
      <c r="J4" s="176"/>
    </row>
    <row r="5" spans="1:10" ht="51.75" customHeight="1">
      <c r="A5" s="171"/>
      <c r="B5" s="171"/>
      <c r="C5" s="176"/>
      <c r="D5" s="176"/>
      <c r="E5" s="39" t="s">
        <v>29</v>
      </c>
      <c r="F5" s="39" t="s">
        <v>30</v>
      </c>
      <c r="G5" s="39" t="s">
        <v>31</v>
      </c>
      <c r="H5" s="39" t="s">
        <v>32</v>
      </c>
      <c r="I5" s="39" t="s">
        <v>33</v>
      </c>
      <c r="J5" s="39" t="s">
        <v>34</v>
      </c>
    </row>
    <row r="6" spans="1:10" s="41" customFormat="1" ht="9">
      <c r="A6" s="172"/>
      <c r="B6" s="172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0">
        <v>8</v>
      </c>
    </row>
    <row r="7" spans="1:10" s="69" customFormat="1" ht="12.75">
      <c r="A7" s="177" t="s">
        <v>35</v>
      </c>
      <c r="B7" s="177"/>
      <c r="C7" s="72">
        <f>C8+C9</f>
        <v>13</v>
      </c>
      <c r="D7" s="72">
        <f aca="true" t="shared" si="0" ref="D7:J7">D8+D9</f>
        <v>69411231</v>
      </c>
      <c r="E7" s="72">
        <f t="shared" si="0"/>
        <v>5</v>
      </c>
      <c r="F7" s="72">
        <f t="shared" si="0"/>
        <v>2</v>
      </c>
      <c r="G7" s="72">
        <f t="shared" si="0"/>
        <v>6</v>
      </c>
      <c r="H7" s="72">
        <f t="shared" si="0"/>
        <v>3624757</v>
      </c>
      <c r="I7" s="72">
        <f t="shared" si="0"/>
        <v>8223807</v>
      </c>
      <c r="J7" s="72">
        <f t="shared" si="0"/>
        <v>57562667</v>
      </c>
    </row>
    <row r="8" spans="1:10" s="123" customFormat="1" ht="12.75">
      <c r="A8" s="118" t="s">
        <v>48</v>
      </c>
      <c r="B8" s="119" t="s">
        <v>92</v>
      </c>
      <c r="C8" s="120">
        <f>E8+F8+G8</f>
        <v>3</v>
      </c>
      <c r="D8" s="120">
        <f aca="true" t="shared" si="1" ref="D8:D24">H8+I8+J8</f>
        <v>23795078</v>
      </c>
      <c r="E8" s="121"/>
      <c r="F8" s="122">
        <v>1</v>
      </c>
      <c r="G8" s="122">
        <v>2</v>
      </c>
      <c r="H8" s="122">
        <v>0</v>
      </c>
      <c r="I8" s="122">
        <v>5226520</v>
      </c>
      <c r="J8" s="122">
        <v>18568558</v>
      </c>
    </row>
    <row r="9" spans="1:10" s="123" customFormat="1" ht="12.75">
      <c r="A9" s="118" t="s">
        <v>52</v>
      </c>
      <c r="B9" s="119" t="s">
        <v>93</v>
      </c>
      <c r="C9" s="124">
        <f>SUM(C10:C24)</f>
        <v>10</v>
      </c>
      <c r="D9" s="124">
        <f aca="true" t="shared" si="2" ref="D9:J9">SUM(D10:D24)</f>
        <v>45616153</v>
      </c>
      <c r="E9" s="124">
        <f t="shared" si="2"/>
        <v>5</v>
      </c>
      <c r="F9" s="124">
        <f t="shared" si="2"/>
        <v>1</v>
      </c>
      <c r="G9" s="124">
        <f t="shared" si="2"/>
        <v>4</v>
      </c>
      <c r="H9" s="124">
        <f t="shared" si="2"/>
        <v>3624757</v>
      </c>
      <c r="I9" s="124">
        <f t="shared" si="2"/>
        <v>2997287</v>
      </c>
      <c r="J9" s="124">
        <f t="shared" si="2"/>
        <v>38994109</v>
      </c>
    </row>
    <row r="10" spans="1:10" s="123" customFormat="1" ht="12.75">
      <c r="A10" s="125">
        <v>1</v>
      </c>
      <c r="B10" s="126" t="s">
        <v>102</v>
      </c>
      <c r="C10" s="124">
        <f aca="true" t="shared" si="3" ref="C10:C24">E10+F10+G10</f>
        <v>1</v>
      </c>
      <c r="D10" s="124">
        <f t="shared" si="1"/>
        <v>181416</v>
      </c>
      <c r="E10" s="124">
        <v>1</v>
      </c>
      <c r="F10" s="124">
        <v>0</v>
      </c>
      <c r="G10" s="124">
        <v>0</v>
      </c>
      <c r="H10" s="124">
        <v>181416</v>
      </c>
      <c r="I10" s="124">
        <v>0</v>
      </c>
      <c r="J10" s="124"/>
    </row>
    <row r="11" spans="1:10" s="123" customFormat="1" ht="12.75">
      <c r="A11" s="125">
        <v>2</v>
      </c>
      <c r="B11" s="126" t="s">
        <v>103</v>
      </c>
      <c r="C11" s="124">
        <f t="shared" si="3"/>
        <v>0</v>
      </c>
      <c r="D11" s="124">
        <f t="shared" si="1"/>
        <v>0</v>
      </c>
      <c r="E11" s="127"/>
      <c r="F11" s="127"/>
      <c r="G11" s="127">
        <v>0</v>
      </c>
      <c r="H11" s="127"/>
      <c r="I11" s="127"/>
      <c r="J11" s="127">
        <v>0</v>
      </c>
    </row>
    <row r="12" spans="1:10" s="123" customFormat="1" ht="12.75">
      <c r="A12" s="125">
        <v>3</v>
      </c>
      <c r="B12" s="126" t="s">
        <v>104</v>
      </c>
      <c r="C12" s="124">
        <f t="shared" si="3"/>
        <v>0</v>
      </c>
      <c r="D12" s="124">
        <f t="shared" si="1"/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</row>
    <row r="13" spans="1:10" s="123" customFormat="1" ht="12.75">
      <c r="A13" s="125">
        <v>4</v>
      </c>
      <c r="B13" s="126" t="s">
        <v>105</v>
      </c>
      <c r="C13" s="124">
        <f t="shared" si="3"/>
        <v>0</v>
      </c>
      <c r="D13" s="124">
        <f t="shared" si="1"/>
        <v>0</v>
      </c>
      <c r="E13" s="124"/>
      <c r="F13" s="124"/>
      <c r="G13" s="124"/>
      <c r="H13" s="124"/>
      <c r="I13" s="124"/>
      <c r="J13" s="124"/>
    </row>
    <row r="14" spans="1:10" s="123" customFormat="1" ht="12.75">
      <c r="A14" s="125">
        <v>5</v>
      </c>
      <c r="B14" s="126" t="s">
        <v>106</v>
      </c>
      <c r="C14" s="124">
        <f t="shared" si="3"/>
        <v>3</v>
      </c>
      <c r="D14" s="124">
        <f t="shared" si="1"/>
        <v>37821396</v>
      </c>
      <c r="E14" s="127">
        <v>0</v>
      </c>
      <c r="F14" s="127">
        <v>1</v>
      </c>
      <c r="G14" s="127">
        <v>2</v>
      </c>
      <c r="H14" s="127">
        <v>0</v>
      </c>
      <c r="I14" s="127">
        <v>2997287</v>
      </c>
      <c r="J14" s="127">
        <f>19286572+15537537</f>
        <v>34824109</v>
      </c>
    </row>
    <row r="15" spans="1:10" s="123" customFormat="1" ht="12.75">
      <c r="A15" s="125">
        <v>6</v>
      </c>
      <c r="B15" s="126" t="s">
        <v>107</v>
      </c>
      <c r="C15" s="124">
        <f t="shared" si="3"/>
        <v>2</v>
      </c>
      <c r="D15" s="124">
        <f t="shared" si="1"/>
        <v>4170000</v>
      </c>
      <c r="E15" s="127">
        <v>0</v>
      </c>
      <c r="F15" s="127">
        <v>0</v>
      </c>
      <c r="G15" s="127">
        <v>2</v>
      </c>
      <c r="H15" s="128">
        <v>0</v>
      </c>
      <c r="I15" s="128">
        <v>0</v>
      </c>
      <c r="J15" s="128">
        <v>4170000</v>
      </c>
    </row>
    <row r="16" spans="1:10" s="123" customFormat="1" ht="12.75">
      <c r="A16" s="125">
        <v>7</v>
      </c>
      <c r="B16" s="126" t="s">
        <v>108</v>
      </c>
      <c r="C16" s="124">
        <f t="shared" si="3"/>
        <v>0</v>
      </c>
      <c r="D16" s="124">
        <f t="shared" si="1"/>
        <v>0</v>
      </c>
      <c r="E16" s="127"/>
      <c r="F16" s="127"/>
      <c r="G16" s="127"/>
      <c r="H16" s="127"/>
      <c r="I16" s="127"/>
      <c r="J16" s="129"/>
    </row>
    <row r="17" spans="1:10" s="123" customFormat="1" ht="12.75">
      <c r="A17" s="125">
        <v>8</v>
      </c>
      <c r="B17" s="126" t="s">
        <v>109</v>
      </c>
      <c r="C17" s="124">
        <f t="shared" si="3"/>
        <v>0</v>
      </c>
      <c r="D17" s="124">
        <f t="shared" si="1"/>
        <v>0</v>
      </c>
      <c r="E17" s="124"/>
      <c r="F17" s="124"/>
      <c r="G17" s="124"/>
      <c r="H17" s="124"/>
      <c r="I17" s="124"/>
      <c r="J17" s="124"/>
    </row>
    <row r="18" spans="1:10" s="123" customFormat="1" ht="12.75">
      <c r="A18" s="125">
        <v>9</v>
      </c>
      <c r="B18" s="126" t="s">
        <v>110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/>
      <c r="J18" s="127">
        <v>0</v>
      </c>
    </row>
    <row r="19" spans="1:11" s="130" customFormat="1" ht="14.25" customHeight="1">
      <c r="A19" s="125">
        <v>10</v>
      </c>
      <c r="B19" s="126" t="s">
        <v>111</v>
      </c>
      <c r="C19" s="124">
        <f t="shared" si="3"/>
        <v>0</v>
      </c>
      <c r="D19" s="124">
        <f t="shared" si="1"/>
        <v>0</v>
      </c>
      <c r="E19" s="127"/>
      <c r="F19" s="127"/>
      <c r="G19" s="127"/>
      <c r="H19" s="127"/>
      <c r="I19" s="127"/>
      <c r="J19" s="127"/>
      <c r="K19" s="130" t="s">
        <v>122</v>
      </c>
    </row>
    <row r="20" spans="1:10" s="134" customFormat="1" ht="12.75">
      <c r="A20" s="131">
        <v>11</v>
      </c>
      <c r="B20" s="132" t="s">
        <v>112</v>
      </c>
      <c r="C20" s="133">
        <f t="shared" si="3"/>
        <v>0</v>
      </c>
      <c r="D20" s="133">
        <f t="shared" si="1"/>
        <v>0</v>
      </c>
      <c r="E20" s="133"/>
      <c r="F20" s="133"/>
      <c r="G20" s="133"/>
      <c r="H20" s="133"/>
      <c r="I20" s="133"/>
      <c r="J20" s="133"/>
    </row>
    <row r="21" spans="1:10" s="123" customFormat="1" ht="12.75">
      <c r="A21" s="125">
        <v>12</v>
      </c>
      <c r="B21" s="126" t="s">
        <v>113</v>
      </c>
      <c r="C21" s="124">
        <f t="shared" si="3"/>
        <v>0</v>
      </c>
      <c r="D21" s="124">
        <f t="shared" si="1"/>
        <v>0</v>
      </c>
      <c r="E21" s="124"/>
      <c r="F21" s="124"/>
      <c r="G21" s="124"/>
      <c r="H21" s="124"/>
      <c r="I21" s="124"/>
      <c r="J21" s="124"/>
    </row>
    <row r="22" spans="1:10" s="123" customFormat="1" ht="12.75">
      <c r="A22" s="125">
        <v>13</v>
      </c>
      <c r="B22" s="126" t="s">
        <v>114</v>
      </c>
      <c r="C22" s="124">
        <f t="shared" si="3"/>
        <v>4</v>
      </c>
      <c r="D22" s="124">
        <f t="shared" si="1"/>
        <v>3443341</v>
      </c>
      <c r="E22" s="135">
        <f>0+1+1+0+0+1+0+0+0+1</f>
        <v>4</v>
      </c>
      <c r="F22" s="135">
        <f>0+0</f>
        <v>0</v>
      </c>
      <c r="G22" s="135">
        <f>0+0+0+0+0+0+0+0+0+0</f>
        <v>0</v>
      </c>
      <c r="H22" s="135">
        <f>0+504000+370000+0+0+2449641+0+0+0+119700</f>
        <v>3443341</v>
      </c>
      <c r="I22" s="135">
        <f>0+0</f>
        <v>0</v>
      </c>
      <c r="J22" s="135">
        <f>0+0</f>
        <v>0</v>
      </c>
    </row>
    <row r="23" spans="1:10" s="123" customFormat="1" ht="14.25" customHeight="1">
      <c r="A23" s="125">
        <v>14</v>
      </c>
      <c r="B23" s="126" t="s">
        <v>115</v>
      </c>
      <c r="C23" s="124">
        <f t="shared" si="3"/>
        <v>0</v>
      </c>
      <c r="D23" s="124">
        <f t="shared" si="1"/>
        <v>0</v>
      </c>
      <c r="E23" s="124"/>
      <c r="F23" s="124"/>
      <c r="G23" s="124"/>
      <c r="H23" s="124"/>
      <c r="I23" s="124"/>
      <c r="J23" s="124"/>
    </row>
    <row r="24" spans="1:10" s="123" customFormat="1" ht="12.75">
      <c r="A24" s="125">
        <v>15</v>
      </c>
      <c r="B24" s="126" t="s">
        <v>116</v>
      </c>
      <c r="C24" s="124">
        <f t="shared" si="3"/>
        <v>0</v>
      </c>
      <c r="D24" s="124">
        <f t="shared" si="1"/>
        <v>0</v>
      </c>
      <c r="E24" s="124"/>
      <c r="F24" s="124"/>
      <c r="G24" s="124">
        <v>0</v>
      </c>
      <c r="H24" s="124"/>
      <c r="I24" s="124"/>
      <c r="J24" s="124">
        <v>0</v>
      </c>
    </row>
    <row r="25" spans="1:15" s="17" customFormat="1" ht="15" customHeight="1">
      <c r="A25" s="9"/>
      <c r="B25" s="175"/>
      <c r="C25" s="175"/>
      <c r="D25" s="15"/>
      <c r="E25" s="15"/>
      <c r="F25" s="16"/>
      <c r="G25" s="174" t="s">
        <v>138</v>
      </c>
      <c r="H25" s="174"/>
      <c r="I25" s="174"/>
      <c r="J25" s="174"/>
      <c r="K25" s="9"/>
      <c r="L25" s="9"/>
      <c r="M25" s="9"/>
      <c r="N25" s="9"/>
      <c r="O25" s="9"/>
    </row>
    <row r="26" spans="1:15" s="17" customFormat="1" ht="39" customHeight="1">
      <c r="A26" s="9"/>
      <c r="B26" s="178" t="s">
        <v>36</v>
      </c>
      <c r="C26" s="178"/>
      <c r="D26" s="15"/>
      <c r="E26" s="15"/>
      <c r="F26" s="16"/>
      <c r="G26" s="165" t="s">
        <v>100</v>
      </c>
      <c r="H26" s="165"/>
      <c r="I26" s="165"/>
      <c r="J26" s="165"/>
      <c r="K26" s="9"/>
      <c r="L26" s="9"/>
      <c r="M26" s="9"/>
      <c r="N26" s="9"/>
      <c r="O26" s="9"/>
    </row>
    <row r="27" spans="1:15" s="17" customFormat="1" ht="15" customHeight="1">
      <c r="A27" s="9"/>
      <c r="B27" s="179"/>
      <c r="C27" s="179"/>
      <c r="D27" s="18"/>
      <c r="E27" s="15"/>
      <c r="F27" s="173"/>
      <c r="G27" s="173"/>
      <c r="H27" s="173"/>
      <c r="I27" s="173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63" t="s">
        <v>99</v>
      </c>
      <c r="C32" s="164"/>
      <c r="D32" s="24"/>
      <c r="E32" s="24"/>
      <c r="F32" s="24"/>
      <c r="G32" s="163" t="s">
        <v>101</v>
      </c>
      <c r="H32" s="163"/>
      <c r="I32" s="163"/>
      <c r="J32" s="163"/>
      <c r="K32" s="24"/>
      <c r="L32" s="24"/>
      <c r="M32" s="24"/>
      <c r="N32" s="24"/>
      <c r="O32" s="24"/>
    </row>
  </sheetData>
  <sheetProtection/>
  <mergeCells count="20">
    <mergeCell ref="F27:I27"/>
    <mergeCell ref="G25:J25"/>
    <mergeCell ref="B25:C25"/>
    <mergeCell ref="C4:C5"/>
    <mergeCell ref="E4:G4"/>
    <mergeCell ref="H4:J4"/>
    <mergeCell ref="A7:B7"/>
    <mergeCell ref="D4:D5"/>
    <mergeCell ref="B26:C26"/>
    <mergeCell ref="B27:C27"/>
    <mergeCell ref="B32:C32"/>
    <mergeCell ref="G26:J26"/>
    <mergeCell ref="G32:J32"/>
    <mergeCell ref="A1:C1"/>
    <mergeCell ref="G1:J1"/>
    <mergeCell ref="A2:C2"/>
    <mergeCell ref="G2:J2"/>
    <mergeCell ref="A3:J3"/>
    <mergeCell ref="A4:A6"/>
    <mergeCell ref="B4:B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  <ignoredErrors>
    <ignoredError sqref="H24:I24 H16:J17 H19:J21 H13:J13 H23:J23 E22:G22 J22 H22:I22" numberStoredAsText="1" formula="1"/>
    <ignoredError sqref="J10:J12 E10:G21 J14:J15 H14:I15 J18 H18:I18 H10:I12 J24 E23:G24 C9:J9 D10:D24" formula="1"/>
    <ignoredError sqref="E22:G22 J22 H22:I22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="110" zoomScaleNormal="75" zoomScaleSheetLayoutView="110" zoomScalePageLayoutView="0" workbookViewId="0" topLeftCell="A3">
      <selection activeCell="G24" sqref="G24:J24"/>
    </sheetView>
  </sheetViews>
  <sheetFormatPr defaultColWidth="8.88671875" defaultRowHeight="18.75"/>
  <cols>
    <col min="1" max="1" width="3.77734375" style="52" customWidth="1"/>
    <col min="2" max="2" width="13.77734375" style="52" customWidth="1"/>
    <col min="3" max="3" width="5.4453125" style="52" customWidth="1"/>
    <col min="4" max="4" width="9.77734375" style="52" customWidth="1"/>
    <col min="5" max="5" width="6.4453125" style="52" customWidth="1"/>
    <col min="6" max="6" width="13.10546875" style="52" customWidth="1"/>
    <col min="7" max="7" width="6.5546875" style="52" customWidth="1"/>
    <col min="8" max="8" width="10.3359375" style="52" customWidth="1"/>
    <col min="9" max="9" width="6.77734375" style="52" customWidth="1"/>
    <col min="10" max="10" width="9.77734375" style="52" customWidth="1"/>
    <col min="11" max="11" width="5.99609375" style="52" customWidth="1"/>
    <col min="12" max="12" width="8.99609375" style="52" customWidth="1"/>
    <col min="13" max="13" width="9.77734375" style="52" customWidth="1"/>
    <col min="14" max="16384" width="8.88671875" style="52" customWidth="1"/>
  </cols>
  <sheetData>
    <row r="1" spans="1:13" ht="66.75" customHeight="1">
      <c r="A1" s="159" t="s">
        <v>130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6.5" customHeight="1">
      <c r="A2" s="155" t="s">
        <v>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6.5" customHeight="1">
      <c r="A3" s="193" t="s">
        <v>78</v>
      </c>
      <c r="B3" s="158" t="s">
        <v>79</v>
      </c>
      <c r="C3" s="158" t="s">
        <v>9</v>
      </c>
      <c r="D3" s="158"/>
      <c r="E3" s="158" t="s">
        <v>4</v>
      </c>
      <c r="F3" s="158"/>
      <c r="G3" s="158"/>
      <c r="H3" s="158"/>
      <c r="I3" s="158"/>
      <c r="J3" s="158"/>
      <c r="K3" s="158"/>
      <c r="L3" s="158"/>
      <c r="M3" s="157" t="s">
        <v>83</v>
      </c>
    </row>
    <row r="4" spans="1:13" ht="16.5" customHeight="1">
      <c r="A4" s="193"/>
      <c r="B4" s="158"/>
      <c r="C4" s="158"/>
      <c r="D4" s="158"/>
      <c r="E4" s="157" t="s">
        <v>10</v>
      </c>
      <c r="F4" s="157"/>
      <c r="G4" s="157" t="s">
        <v>11</v>
      </c>
      <c r="H4" s="158"/>
      <c r="I4" s="157" t="s">
        <v>12</v>
      </c>
      <c r="J4" s="158"/>
      <c r="K4" s="157" t="s">
        <v>13</v>
      </c>
      <c r="L4" s="158"/>
      <c r="M4" s="157"/>
    </row>
    <row r="5" spans="1:13" ht="16.5" customHeight="1">
      <c r="A5" s="193"/>
      <c r="B5" s="158"/>
      <c r="C5" s="73" t="s">
        <v>0</v>
      </c>
      <c r="D5" s="73" t="s">
        <v>2</v>
      </c>
      <c r="E5" s="70" t="s">
        <v>0</v>
      </c>
      <c r="F5" s="71" t="s">
        <v>1</v>
      </c>
      <c r="G5" s="70" t="s">
        <v>0</v>
      </c>
      <c r="H5" s="70" t="s">
        <v>1</v>
      </c>
      <c r="I5" s="70" t="s">
        <v>0</v>
      </c>
      <c r="J5" s="70" t="s">
        <v>1</v>
      </c>
      <c r="K5" s="70" t="s">
        <v>0</v>
      </c>
      <c r="L5" s="70" t="s">
        <v>1</v>
      </c>
      <c r="M5" s="157"/>
    </row>
    <row r="6" spans="1:13" ht="16.5" customHeight="1">
      <c r="A6" s="160" t="s">
        <v>80</v>
      </c>
      <c r="B6" s="161"/>
      <c r="C6" s="64">
        <f>C7+C8</f>
        <v>0</v>
      </c>
      <c r="D6" s="64">
        <f aca="true" t="shared" si="0" ref="D6:M6">D7+D8</f>
        <v>0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  <c r="M6" s="77">
        <f t="shared" si="0"/>
        <v>0</v>
      </c>
    </row>
    <row r="7" spans="1:13" ht="16.5" customHeight="1">
      <c r="A7" s="46" t="s">
        <v>48</v>
      </c>
      <c r="B7" s="46" t="s">
        <v>92</v>
      </c>
      <c r="C7" s="64">
        <f>E7+G7+I7+K7</f>
        <v>0</v>
      </c>
      <c r="D7" s="64">
        <f>F7+H7+J7+L7</f>
        <v>0</v>
      </c>
      <c r="E7" s="64"/>
      <c r="F7" s="64"/>
      <c r="G7" s="64"/>
      <c r="H7" s="64"/>
      <c r="I7" s="64"/>
      <c r="J7" s="64"/>
      <c r="K7" s="64"/>
      <c r="L7" s="64"/>
      <c r="M7" s="65"/>
    </row>
    <row r="8" spans="1:13" ht="16.5" customHeight="1">
      <c r="A8" s="46" t="s">
        <v>52</v>
      </c>
      <c r="B8" s="46" t="s">
        <v>117</v>
      </c>
      <c r="C8" s="64">
        <f>SUM(C9:C23)</f>
        <v>0</v>
      </c>
      <c r="D8" s="64">
        <f aca="true" t="shared" si="1" ref="D8:M8">SUM(D9:D23)</f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77">
        <f t="shared" si="1"/>
        <v>0</v>
      </c>
    </row>
    <row r="9" spans="1:13" ht="16.5" customHeight="1">
      <c r="A9" s="46">
        <v>1</v>
      </c>
      <c r="B9" s="46" t="s">
        <v>118</v>
      </c>
      <c r="C9" s="64">
        <f aca="true" t="shared" si="2" ref="C9:C23">E9+G9+I9+K9</f>
        <v>0</v>
      </c>
      <c r="D9" s="64">
        <f aca="true" t="shared" si="3" ref="D9:D23">F9+H9+J9+L9</f>
        <v>0</v>
      </c>
      <c r="E9" s="64"/>
      <c r="F9" s="64"/>
      <c r="G9" s="64"/>
      <c r="H9" s="64"/>
      <c r="I9" s="64"/>
      <c r="J9" s="64"/>
      <c r="K9" s="64"/>
      <c r="L9" s="64"/>
      <c r="M9" s="65"/>
    </row>
    <row r="10" spans="1:13" ht="16.5" customHeight="1">
      <c r="A10" s="46">
        <v>2</v>
      </c>
      <c r="B10" s="46" t="s">
        <v>103</v>
      </c>
      <c r="C10" s="64">
        <f t="shared" si="2"/>
        <v>0</v>
      </c>
      <c r="D10" s="64">
        <f t="shared" si="3"/>
        <v>0</v>
      </c>
      <c r="E10" s="64"/>
      <c r="F10" s="64"/>
      <c r="G10" s="64"/>
      <c r="H10" s="64"/>
      <c r="I10" s="64"/>
      <c r="J10" s="64"/>
      <c r="K10" s="64"/>
      <c r="L10" s="64"/>
      <c r="M10" s="65"/>
    </row>
    <row r="11" spans="1:13" ht="16.5" customHeight="1">
      <c r="A11" s="46">
        <v>3</v>
      </c>
      <c r="B11" s="46" t="s">
        <v>104</v>
      </c>
      <c r="C11" s="64">
        <f t="shared" si="2"/>
        <v>0</v>
      </c>
      <c r="D11" s="64">
        <f t="shared" si="3"/>
        <v>0</v>
      </c>
      <c r="E11" s="64"/>
      <c r="F11" s="64"/>
      <c r="G11" s="64"/>
      <c r="H11" s="64"/>
      <c r="I11" s="64"/>
      <c r="J11" s="64"/>
      <c r="K11" s="64"/>
      <c r="L11" s="64"/>
      <c r="M11" s="65"/>
    </row>
    <row r="12" spans="1:13" ht="16.5" customHeight="1">
      <c r="A12" s="46">
        <v>4</v>
      </c>
      <c r="B12" s="46" t="s">
        <v>119</v>
      </c>
      <c r="C12" s="64">
        <f t="shared" si="2"/>
        <v>0</v>
      </c>
      <c r="D12" s="64">
        <f t="shared" si="3"/>
        <v>0</v>
      </c>
      <c r="E12" s="64"/>
      <c r="F12" s="64"/>
      <c r="G12" s="64"/>
      <c r="H12" s="64"/>
      <c r="I12" s="64"/>
      <c r="J12" s="64"/>
      <c r="K12" s="64"/>
      <c r="L12" s="64"/>
      <c r="M12" s="65"/>
    </row>
    <row r="13" spans="1:13" ht="16.5" customHeight="1">
      <c r="A13" s="46">
        <v>5</v>
      </c>
      <c r="B13" s="46" t="s">
        <v>120</v>
      </c>
      <c r="C13" s="64">
        <f t="shared" si="2"/>
        <v>0</v>
      </c>
      <c r="D13" s="56">
        <f>H13</f>
        <v>0</v>
      </c>
      <c r="E13" s="56"/>
      <c r="F13" s="56"/>
      <c r="G13" s="56"/>
      <c r="H13" s="56"/>
      <c r="I13" s="56"/>
      <c r="J13" s="56"/>
      <c r="K13" s="56"/>
      <c r="L13" s="56"/>
      <c r="M13" s="75"/>
    </row>
    <row r="14" spans="1:13" ht="16.5" customHeight="1">
      <c r="A14" s="46">
        <v>6</v>
      </c>
      <c r="B14" s="46" t="s">
        <v>107</v>
      </c>
      <c r="C14" s="64">
        <f t="shared" si="2"/>
        <v>0</v>
      </c>
      <c r="D14" s="64">
        <f t="shared" si="3"/>
        <v>0</v>
      </c>
      <c r="E14" s="64"/>
      <c r="F14" s="64"/>
      <c r="G14" s="64"/>
      <c r="H14" s="64"/>
      <c r="I14" s="64"/>
      <c r="J14" s="64"/>
      <c r="K14" s="64"/>
      <c r="L14" s="64"/>
      <c r="M14" s="65"/>
    </row>
    <row r="15" spans="1:13" ht="16.5" customHeight="1">
      <c r="A15" s="46">
        <v>7</v>
      </c>
      <c r="B15" s="46" t="s">
        <v>108</v>
      </c>
      <c r="C15" s="64">
        <f t="shared" si="2"/>
        <v>0</v>
      </c>
      <c r="D15" s="64">
        <f t="shared" si="3"/>
        <v>0</v>
      </c>
      <c r="E15" s="64"/>
      <c r="F15" s="64"/>
      <c r="G15" s="64"/>
      <c r="H15" s="64"/>
      <c r="I15" s="64"/>
      <c r="J15" s="64"/>
      <c r="K15" s="64"/>
      <c r="L15" s="64"/>
      <c r="M15" s="65"/>
    </row>
    <row r="16" spans="1:13" ht="16.5" customHeight="1">
      <c r="A16" s="46">
        <v>8</v>
      </c>
      <c r="B16" s="53" t="s">
        <v>109</v>
      </c>
      <c r="C16" s="64">
        <f t="shared" si="2"/>
        <v>0</v>
      </c>
      <c r="D16" s="64">
        <f t="shared" si="3"/>
        <v>0</v>
      </c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6.5" customHeight="1">
      <c r="A17" s="46">
        <v>9</v>
      </c>
      <c r="B17" s="46" t="s">
        <v>110</v>
      </c>
      <c r="C17" s="64">
        <f t="shared" si="2"/>
        <v>0</v>
      </c>
      <c r="D17" s="64">
        <f t="shared" si="3"/>
        <v>0</v>
      </c>
      <c r="E17" s="64"/>
      <c r="F17" s="64"/>
      <c r="G17" s="64"/>
      <c r="H17" s="64"/>
      <c r="I17" s="64"/>
      <c r="J17" s="64"/>
      <c r="K17" s="64"/>
      <c r="L17" s="64"/>
      <c r="M17" s="65"/>
    </row>
    <row r="18" spans="1:13" ht="16.5" customHeight="1">
      <c r="A18" s="46">
        <v>10</v>
      </c>
      <c r="B18" s="46" t="s">
        <v>111</v>
      </c>
      <c r="C18" s="64">
        <f t="shared" si="2"/>
        <v>0</v>
      </c>
      <c r="D18" s="64">
        <f t="shared" si="3"/>
        <v>0</v>
      </c>
      <c r="E18" s="64"/>
      <c r="F18" s="64"/>
      <c r="G18" s="64"/>
      <c r="H18" s="64"/>
      <c r="I18" s="64"/>
      <c r="J18" s="64"/>
      <c r="K18" s="64"/>
      <c r="L18" s="64"/>
      <c r="M18" s="65"/>
    </row>
    <row r="19" spans="1:13" ht="16.5" customHeight="1">
      <c r="A19" s="46">
        <v>11</v>
      </c>
      <c r="B19" s="46" t="s">
        <v>112</v>
      </c>
      <c r="C19" s="64">
        <f t="shared" si="2"/>
        <v>0</v>
      </c>
      <c r="D19" s="64">
        <f t="shared" si="3"/>
        <v>0</v>
      </c>
      <c r="E19" s="64"/>
      <c r="F19" s="64"/>
      <c r="G19" s="64"/>
      <c r="H19" s="64"/>
      <c r="I19" s="64"/>
      <c r="J19" s="64"/>
      <c r="K19" s="64"/>
      <c r="L19" s="64"/>
      <c r="M19" s="65"/>
    </row>
    <row r="20" spans="1:13" ht="16.5" customHeight="1">
      <c r="A20" s="46">
        <v>12</v>
      </c>
      <c r="B20" s="46" t="s">
        <v>113</v>
      </c>
      <c r="C20" s="64">
        <f t="shared" si="2"/>
        <v>0</v>
      </c>
      <c r="D20" s="64">
        <f t="shared" si="3"/>
        <v>0</v>
      </c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16.5" customHeight="1">
      <c r="A21" s="46">
        <v>13</v>
      </c>
      <c r="B21" s="46" t="s">
        <v>121</v>
      </c>
      <c r="C21" s="64">
        <f t="shared" si="2"/>
        <v>0</v>
      </c>
      <c r="D21" s="64">
        <f t="shared" si="3"/>
        <v>0</v>
      </c>
      <c r="E21" s="64"/>
      <c r="F21" s="64"/>
      <c r="G21" s="64"/>
      <c r="H21" s="64"/>
      <c r="I21" s="64"/>
      <c r="J21" s="64"/>
      <c r="K21" s="64"/>
      <c r="L21" s="64"/>
      <c r="M21" s="65"/>
    </row>
    <row r="22" spans="1:13" ht="16.5" customHeight="1">
      <c r="A22" s="46">
        <v>14</v>
      </c>
      <c r="B22" s="46" t="s">
        <v>115</v>
      </c>
      <c r="C22" s="64">
        <f t="shared" si="2"/>
        <v>0</v>
      </c>
      <c r="D22" s="64">
        <f t="shared" si="3"/>
        <v>0</v>
      </c>
      <c r="E22" s="64"/>
      <c r="F22" s="64"/>
      <c r="G22" s="64"/>
      <c r="H22" s="64"/>
      <c r="I22" s="64"/>
      <c r="J22" s="64"/>
      <c r="K22" s="64"/>
      <c r="L22" s="64"/>
      <c r="M22" s="65"/>
    </row>
    <row r="23" spans="1:13" ht="16.5" customHeight="1">
      <c r="A23" s="46">
        <v>15</v>
      </c>
      <c r="B23" s="46" t="s">
        <v>116</v>
      </c>
      <c r="C23" s="64">
        <f t="shared" si="2"/>
        <v>0</v>
      </c>
      <c r="D23" s="64">
        <f t="shared" si="3"/>
        <v>0</v>
      </c>
      <c r="E23" s="64"/>
      <c r="F23" s="64"/>
      <c r="G23" s="64"/>
      <c r="H23" s="64"/>
      <c r="I23" s="64"/>
      <c r="J23" s="64"/>
      <c r="K23" s="64"/>
      <c r="L23" s="64"/>
      <c r="M23" s="65"/>
    </row>
    <row r="24" spans="1:15" s="17" customFormat="1" ht="15" customHeight="1">
      <c r="A24" s="9"/>
      <c r="B24" s="175"/>
      <c r="C24" s="175"/>
      <c r="D24" s="15"/>
      <c r="E24" s="15"/>
      <c r="F24" s="16"/>
      <c r="G24" s="174" t="s">
        <v>138</v>
      </c>
      <c r="H24" s="174"/>
      <c r="I24" s="174"/>
      <c r="J24" s="174"/>
      <c r="K24" s="9"/>
      <c r="L24" s="9"/>
      <c r="M24" s="9"/>
      <c r="N24" s="9"/>
      <c r="O24" s="9"/>
    </row>
    <row r="25" spans="1:15" s="17" customFormat="1" ht="39" customHeight="1">
      <c r="A25" s="9"/>
      <c r="B25" s="178" t="s">
        <v>36</v>
      </c>
      <c r="C25" s="178"/>
      <c r="D25" s="15"/>
      <c r="E25" s="15"/>
      <c r="F25" s="16"/>
      <c r="G25" s="165" t="s">
        <v>100</v>
      </c>
      <c r="H25" s="165"/>
      <c r="I25" s="165"/>
      <c r="J25" s="165"/>
      <c r="K25" s="9"/>
      <c r="L25" s="9"/>
      <c r="M25" s="9"/>
      <c r="N25" s="9"/>
      <c r="O25" s="9"/>
    </row>
    <row r="26" spans="1:15" s="17" customFormat="1" ht="15" customHeight="1">
      <c r="A26" s="9"/>
      <c r="B26" s="179"/>
      <c r="C26" s="179"/>
      <c r="D26" s="18"/>
      <c r="E26" s="15"/>
      <c r="F26" s="173"/>
      <c r="G26" s="173"/>
      <c r="H26" s="173"/>
      <c r="I26" s="173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63" t="s">
        <v>99</v>
      </c>
      <c r="C31" s="210"/>
      <c r="D31" s="24"/>
      <c r="E31" s="24"/>
      <c r="F31" s="24"/>
      <c r="G31" s="163" t="s">
        <v>101</v>
      </c>
      <c r="H31" s="163"/>
      <c r="I31" s="163"/>
      <c r="J31" s="163"/>
      <c r="K31" s="24"/>
      <c r="L31" s="24"/>
      <c r="M31" s="24"/>
      <c r="N31" s="24"/>
      <c r="O31" s="24"/>
    </row>
    <row r="32" spans="1:11" ht="18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8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</sheetData>
  <sheetProtection/>
  <mergeCells count="20">
    <mergeCell ref="E4:F4"/>
    <mergeCell ref="G4:H4"/>
    <mergeCell ref="B31:C31"/>
    <mergeCell ref="G31:J31"/>
    <mergeCell ref="A6:B6"/>
    <mergeCell ref="B25:C25"/>
    <mergeCell ref="G25:J25"/>
    <mergeCell ref="B24:C24"/>
    <mergeCell ref="B26:C26"/>
    <mergeCell ref="F26:I26"/>
    <mergeCell ref="I4:J4"/>
    <mergeCell ref="G24:J24"/>
    <mergeCell ref="K4:L4"/>
    <mergeCell ref="A1:M1"/>
    <mergeCell ref="A2:M2"/>
    <mergeCell ref="A3:A5"/>
    <mergeCell ref="B3:B5"/>
    <mergeCell ref="C3:D4"/>
    <mergeCell ref="E3:L3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 D1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tabSelected="1" view="pageBreakPreview" zoomScaleNormal="75" zoomScaleSheetLayoutView="100" zoomScalePageLayoutView="0" workbookViewId="0" topLeftCell="A2">
      <selection activeCell="J12" sqref="J12"/>
    </sheetView>
  </sheetViews>
  <sheetFormatPr defaultColWidth="8.88671875" defaultRowHeight="18.75"/>
  <cols>
    <col min="1" max="1" width="3.77734375" style="52" customWidth="1"/>
    <col min="2" max="2" width="13.77734375" style="52" customWidth="1"/>
    <col min="3" max="3" width="5.4453125" style="52" customWidth="1"/>
    <col min="4" max="4" width="10.3359375" style="52" customWidth="1"/>
    <col min="5" max="5" width="6.4453125" style="52" customWidth="1"/>
    <col min="6" max="6" width="10.5546875" style="52" customWidth="1"/>
    <col min="7" max="7" width="6.5546875" style="52" customWidth="1"/>
    <col min="8" max="8" width="10.4453125" style="52" customWidth="1"/>
    <col min="9" max="9" width="6.77734375" style="52" customWidth="1"/>
    <col min="10" max="10" width="9.77734375" style="52" customWidth="1"/>
    <col min="11" max="11" width="5.99609375" style="52" customWidth="1"/>
    <col min="12" max="12" width="10.3359375" style="52" customWidth="1"/>
    <col min="13" max="13" width="11.99609375" style="52" customWidth="1"/>
    <col min="14" max="16384" width="8.88671875" style="52" customWidth="1"/>
  </cols>
  <sheetData>
    <row r="1" spans="1:13" ht="72" customHeight="1">
      <c r="A1" s="159" t="s">
        <v>131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8.75">
      <c r="A2" s="155" t="s">
        <v>89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7.25" customHeight="1">
      <c r="A3" s="193" t="s">
        <v>78</v>
      </c>
      <c r="B3" s="158" t="s">
        <v>79</v>
      </c>
      <c r="C3" s="158" t="s">
        <v>9</v>
      </c>
      <c r="D3" s="158"/>
      <c r="E3" s="158" t="s">
        <v>4</v>
      </c>
      <c r="F3" s="158"/>
      <c r="G3" s="158"/>
      <c r="H3" s="158"/>
      <c r="I3" s="158"/>
      <c r="J3" s="158"/>
      <c r="K3" s="158"/>
      <c r="L3" s="158"/>
      <c r="M3" s="157" t="s">
        <v>15</v>
      </c>
    </row>
    <row r="4" spans="1:13" ht="62.25" customHeight="1">
      <c r="A4" s="193"/>
      <c r="B4" s="158"/>
      <c r="C4" s="158"/>
      <c r="D4" s="158"/>
      <c r="E4" s="157" t="s">
        <v>10</v>
      </c>
      <c r="F4" s="157"/>
      <c r="G4" s="157" t="s">
        <v>11</v>
      </c>
      <c r="H4" s="158"/>
      <c r="I4" s="157" t="s">
        <v>12</v>
      </c>
      <c r="J4" s="158"/>
      <c r="K4" s="157" t="s">
        <v>13</v>
      </c>
      <c r="L4" s="158"/>
      <c r="M4" s="157"/>
    </row>
    <row r="5" spans="1:13" ht="17.25" customHeight="1">
      <c r="A5" s="193"/>
      <c r="B5" s="158"/>
      <c r="C5" s="73" t="s">
        <v>0</v>
      </c>
      <c r="D5" s="73" t="s">
        <v>2</v>
      </c>
      <c r="E5" s="70" t="s">
        <v>0</v>
      </c>
      <c r="F5" s="71" t="s">
        <v>1</v>
      </c>
      <c r="G5" s="70" t="s">
        <v>0</v>
      </c>
      <c r="H5" s="70" t="s">
        <v>1</v>
      </c>
      <c r="I5" s="70" t="s">
        <v>0</v>
      </c>
      <c r="J5" s="70" t="s">
        <v>1</v>
      </c>
      <c r="K5" s="70" t="s">
        <v>0</v>
      </c>
      <c r="L5" s="70" t="s">
        <v>1</v>
      </c>
      <c r="M5" s="157"/>
    </row>
    <row r="6" spans="1:13" ht="17.25" customHeight="1">
      <c r="A6" s="211" t="s">
        <v>80</v>
      </c>
      <c r="B6" s="212"/>
      <c r="C6" s="221">
        <f>C7+C8</f>
        <v>32</v>
      </c>
      <c r="D6" s="221">
        <f aca="true" t="shared" si="0" ref="D6:L6">D7+D8</f>
        <v>138362642</v>
      </c>
      <c r="E6" s="221">
        <f t="shared" si="0"/>
        <v>2</v>
      </c>
      <c r="F6" s="221">
        <f t="shared" si="0"/>
        <v>5355491</v>
      </c>
      <c r="G6" s="221">
        <f t="shared" si="0"/>
        <v>26</v>
      </c>
      <c r="H6" s="221">
        <f t="shared" si="0"/>
        <v>74089751</v>
      </c>
      <c r="I6" s="221">
        <f t="shared" si="0"/>
        <v>0</v>
      </c>
      <c r="J6" s="221">
        <f t="shared" si="0"/>
        <v>0</v>
      </c>
      <c r="K6" s="221">
        <f t="shared" si="0"/>
        <v>4</v>
      </c>
      <c r="L6" s="221">
        <f t="shared" si="0"/>
        <v>58917400</v>
      </c>
      <c r="M6" s="222"/>
    </row>
    <row r="7" spans="1:13" ht="54" customHeight="1">
      <c r="A7" s="46" t="s">
        <v>48</v>
      </c>
      <c r="B7" s="46" t="s">
        <v>92</v>
      </c>
      <c r="C7" s="221">
        <f>E7+G7+I7+K7</f>
        <v>4</v>
      </c>
      <c r="D7" s="221">
        <f>F7+H7+J7+L7</f>
        <v>64720444</v>
      </c>
      <c r="E7" s="223">
        <v>1</v>
      </c>
      <c r="F7" s="224">
        <v>5355491</v>
      </c>
      <c r="G7" s="223">
        <v>1</v>
      </c>
      <c r="H7" s="223">
        <v>1715615</v>
      </c>
      <c r="I7" s="223">
        <v>0</v>
      </c>
      <c r="J7" s="223">
        <v>0</v>
      </c>
      <c r="K7" s="223">
        <v>2</v>
      </c>
      <c r="L7" s="223">
        <f>33649338+24000000</f>
        <v>57649338</v>
      </c>
      <c r="M7" s="225"/>
    </row>
    <row r="8" spans="1:13" ht="17.25" customHeight="1">
      <c r="A8" s="46" t="s">
        <v>52</v>
      </c>
      <c r="B8" s="46" t="s">
        <v>117</v>
      </c>
      <c r="C8" s="221">
        <f>SUM(C9:C23)</f>
        <v>28</v>
      </c>
      <c r="D8" s="221">
        <f aca="true" t="shared" si="1" ref="D8:L8">SUM(D9:D23)</f>
        <v>73642198</v>
      </c>
      <c r="E8" s="221">
        <f t="shared" si="1"/>
        <v>1</v>
      </c>
      <c r="F8" s="221">
        <f t="shared" si="1"/>
        <v>0</v>
      </c>
      <c r="G8" s="221">
        <f t="shared" si="1"/>
        <v>25</v>
      </c>
      <c r="H8" s="221">
        <f t="shared" si="1"/>
        <v>72374136</v>
      </c>
      <c r="I8" s="221">
        <f t="shared" si="1"/>
        <v>0</v>
      </c>
      <c r="J8" s="221">
        <f t="shared" si="1"/>
        <v>0</v>
      </c>
      <c r="K8" s="221">
        <f t="shared" si="1"/>
        <v>2</v>
      </c>
      <c r="L8" s="221">
        <f t="shared" si="1"/>
        <v>1268062</v>
      </c>
      <c r="M8" s="222"/>
    </row>
    <row r="9" spans="1:14" s="230" customFormat="1" ht="25.5" customHeight="1">
      <c r="A9" s="226">
        <v>1</v>
      </c>
      <c r="B9" s="226" t="s">
        <v>118</v>
      </c>
      <c r="C9" s="227">
        <f aca="true" t="shared" si="2" ref="C9:C22">E9+G9+I9+K9</f>
        <v>0</v>
      </c>
      <c r="D9" s="227">
        <f aca="true" t="shared" si="3" ref="D9:D22">F9+H9+J9+L9</f>
        <v>0</v>
      </c>
      <c r="E9" s="227"/>
      <c r="F9" s="227"/>
      <c r="G9" s="227"/>
      <c r="H9" s="227"/>
      <c r="I9" s="227"/>
      <c r="J9" s="227"/>
      <c r="K9" s="227"/>
      <c r="L9" s="227"/>
      <c r="M9" s="228"/>
      <c r="N9" s="229"/>
    </row>
    <row r="10" spans="1:13" s="230" customFormat="1" ht="25.5" customHeight="1">
      <c r="A10" s="226">
        <v>2</v>
      </c>
      <c r="B10" s="226" t="s">
        <v>103</v>
      </c>
      <c r="C10" s="227">
        <f t="shared" si="2"/>
        <v>0</v>
      </c>
      <c r="D10" s="227">
        <f t="shared" si="3"/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/>
    </row>
    <row r="11" spans="1:13" s="230" customFormat="1" ht="25.5" customHeight="1">
      <c r="A11" s="226">
        <v>3</v>
      </c>
      <c r="B11" s="226" t="s">
        <v>104</v>
      </c>
      <c r="C11" s="227">
        <f t="shared" si="2"/>
        <v>0</v>
      </c>
      <c r="D11" s="227">
        <f t="shared" si="3"/>
        <v>0</v>
      </c>
      <c r="E11" s="227"/>
      <c r="F11" s="227"/>
      <c r="G11" s="228">
        <v>0</v>
      </c>
      <c r="H11" s="231">
        <v>0</v>
      </c>
      <c r="I11" s="227"/>
      <c r="J11" s="227"/>
      <c r="K11" s="227">
        <v>0</v>
      </c>
      <c r="L11" s="227">
        <v>0</v>
      </c>
      <c r="M11" s="228"/>
    </row>
    <row r="12" spans="1:13" s="230" customFormat="1" ht="25.5" customHeight="1">
      <c r="A12" s="226">
        <v>4</v>
      </c>
      <c r="B12" s="226" t="s">
        <v>119</v>
      </c>
      <c r="C12" s="227">
        <f t="shared" si="2"/>
        <v>0</v>
      </c>
      <c r="D12" s="227">
        <f t="shared" si="3"/>
        <v>0</v>
      </c>
      <c r="E12" s="227"/>
      <c r="F12" s="227"/>
      <c r="G12" s="227"/>
      <c r="H12" s="227"/>
      <c r="I12" s="227"/>
      <c r="J12" s="227"/>
      <c r="K12" s="227"/>
      <c r="L12" s="227"/>
      <c r="M12" s="228"/>
    </row>
    <row r="13" spans="1:13" s="230" customFormat="1" ht="25.5" customHeight="1">
      <c r="A13" s="226">
        <v>5</v>
      </c>
      <c r="B13" s="226" t="s">
        <v>120</v>
      </c>
      <c r="C13" s="227">
        <f t="shared" si="2"/>
        <v>5</v>
      </c>
      <c r="D13" s="227">
        <f t="shared" si="3"/>
        <v>18073168</v>
      </c>
      <c r="E13" s="227"/>
      <c r="F13" s="227"/>
      <c r="G13" s="227">
        <v>5</v>
      </c>
      <c r="H13" s="227">
        <v>18073168</v>
      </c>
      <c r="I13" s="227"/>
      <c r="J13" s="227"/>
      <c r="K13" s="227"/>
      <c r="L13" s="227"/>
      <c r="M13" s="228"/>
    </row>
    <row r="14" spans="1:13" s="233" customFormat="1" ht="25.5" customHeight="1">
      <c r="A14" s="226">
        <v>6</v>
      </c>
      <c r="B14" s="232" t="s">
        <v>107</v>
      </c>
      <c r="C14" s="227">
        <f t="shared" si="2"/>
        <v>8</v>
      </c>
      <c r="D14" s="227">
        <f t="shared" si="3"/>
        <v>23692768</v>
      </c>
      <c r="E14" s="231">
        <v>0</v>
      </c>
      <c r="F14" s="231">
        <v>0</v>
      </c>
      <c r="G14" s="231">
        <v>7</v>
      </c>
      <c r="H14" s="231">
        <f>710692+270000+4696284+8379162+7349206+1061971+228126</f>
        <v>22695441</v>
      </c>
      <c r="I14" s="231">
        <v>0</v>
      </c>
      <c r="J14" s="231">
        <v>0</v>
      </c>
      <c r="K14" s="231">
        <v>1</v>
      </c>
      <c r="L14" s="231">
        <v>997327</v>
      </c>
      <c r="M14" s="228"/>
    </row>
    <row r="15" spans="1:13" s="230" customFormat="1" ht="25.5" customHeight="1">
      <c r="A15" s="226">
        <v>7</v>
      </c>
      <c r="B15" s="226" t="s">
        <v>108</v>
      </c>
      <c r="C15" s="227">
        <f t="shared" si="2"/>
        <v>2</v>
      </c>
      <c r="D15" s="227">
        <f t="shared" si="3"/>
        <v>6036682</v>
      </c>
      <c r="E15" s="227"/>
      <c r="F15" s="227"/>
      <c r="G15" s="228">
        <v>2</v>
      </c>
      <c r="H15" s="234">
        <v>6036682</v>
      </c>
      <c r="I15" s="227"/>
      <c r="J15" s="227"/>
      <c r="K15" s="227"/>
      <c r="L15" s="227"/>
      <c r="M15" s="228"/>
    </row>
    <row r="16" spans="1:13" s="230" customFormat="1" ht="25.5" customHeight="1">
      <c r="A16" s="226">
        <v>8</v>
      </c>
      <c r="B16" s="232" t="s">
        <v>109</v>
      </c>
      <c r="C16" s="227">
        <f t="shared" si="2"/>
        <v>0</v>
      </c>
      <c r="D16" s="227">
        <f t="shared" si="3"/>
        <v>0</v>
      </c>
      <c r="E16" s="227"/>
      <c r="F16" s="227"/>
      <c r="G16" s="227"/>
      <c r="H16" s="227"/>
      <c r="I16" s="227"/>
      <c r="J16" s="227"/>
      <c r="K16" s="227"/>
      <c r="L16" s="227"/>
      <c r="M16" s="228"/>
    </row>
    <row r="17" spans="1:13" s="230" customFormat="1" ht="25.5" customHeight="1">
      <c r="A17" s="226">
        <v>9</v>
      </c>
      <c r="B17" s="226" t="s">
        <v>110</v>
      </c>
      <c r="C17" s="227">
        <f t="shared" si="2"/>
        <v>0</v>
      </c>
      <c r="D17" s="227">
        <f t="shared" si="3"/>
        <v>0</v>
      </c>
      <c r="E17" s="227">
        <v>0</v>
      </c>
      <c r="F17" s="227">
        <v>0</v>
      </c>
      <c r="G17" s="227">
        <v>0</v>
      </c>
      <c r="H17" s="227">
        <v>0</v>
      </c>
      <c r="I17" s="227"/>
      <c r="J17" s="227"/>
      <c r="K17" s="227">
        <v>0</v>
      </c>
      <c r="L17" s="227">
        <v>0</v>
      </c>
      <c r="M17" s="228"/>
    </row>
    <row r="18" spans="1:13" s="230" customFormat="1" ht="25.5" customHeight="1">
      <c r="A18" s="226">
        <v>10</v>
      </c>
      <c r="B18" s="226" t="s">
        <v>111</v>
      </c>
      <c r="C18" s="227">
        <f t="shared" si="2"/>
        <v>0</v>
      </c>
      <c r="D18" s="227">
        <f t="shared" si="3"/>
        <v>0</v>
      </c>
      <c r="E18" s="235">
        <v>0</v>
      </c>
      <c r="F18" s="235">
        <v>0</v>
      </c>
      <c r="G18" s="235">
        <v>0</v>
      </c>
      <c r="H18" s="235">
        <v>0</v>
      </c>
      <c r="I18" s="235"/>
      <c r="J18" s="235"/>
      <c r="K18" s="235">
        <v>0</v>
      </c>
      <c r="L18" s="235">
        <v>0</v>
      </c>
      <c r="M18" s="228"/>
    </row>
    <row r="19" spans="1:13" s="239" customFormat="1" ht="25.5" customHeight="1">
      <c r="A19" s="236">
        <v>11</v>
      </c>
      <c r="B19" s="236" t="s">
        <v>112</v>
      </c>
      <c r="C19" s="237">
        <f t="shared" si="2"/>
        <v>0</v>
      </c>
      <c r="D19" s="237">
        <f t="shared" si="3"/>
        <v>0</v>
      </c>
      <c r="E19" s="237"/>
      <c r="F19" s="237"/>
      <c r="G19" s="237"/>
      <c r="H19" s="237"/>
      <c r="I19" s="237"/>
      <c r="J19" s="237"/>
      <c r="K19" s="237"/>
      <c r="L19" s="237"/>
      <c r="M19" s="238"/>
    </row>
    <row r="20" spans="1:13" s="230" customFormat="1" ht="25.5" customHeight="1">
      <c r="A20" s="226">
        <v>12</v>
      </c>
      <c r="B20" s="226" t="s">
        <v>113</v>
      </c>
      <c r="C20" s="227">
        <f t="shared" si="2"/>
        <v>0</v>
      </c>
      <c r="D20" s="227">
        <f t="shared" si="3"/>
        <v>0</v>
      </c>
      <c r="E20" s="227"/>
      <c r="F20" s="227"/>
      <c r="G20" s="227">
        <v>0</v>
      </c>
      <c r="H20" s="227">
        <v>0</v>
      </c>
      <c r="I20" s="227"/>
      <c r="J20" s="227"/>
      <c r="K20" s="227">
        <v>0</v>
      </c>
      <c r="L20" s="227">
        <v>0</v>
      </c>
      <c r="M20" s="228"/>
    </row>
    <row r="21" spans="1:13" s="230" customFormat="1" ht="25.5" customHeight="1">
      <c r="A21" s="226">
        <v>13</v>
      </c>
      <c r="B21" s="226" t="s">
        <v>121</v>
      </c>
      <c r="C21" s="235">
        <f>E21+G21+I21+K21</f>
        <v>11</v>
      </c>
      <c r="D21" s="231">
        <f>F21+H21+J21+L21</f>
        <v>25568845</v>
      </c>
      <c r="E21" s="228"/>
      <c r="F21" s="231"/>
      <c r="G21" s="235">
        <f>0+2+3+0+0+1+0+0+1+1+3</f>
        <v>11</v>
      </c>
      <c r="H21" s="240">
        <f>0+4470700+16393662+0+0+2449641+0+140000+619164+1495678</f>
        <v>25568845</v>
      </c>
      <c r="I21" s="228"/>
      <c r="J21" s="228"/>
      <c r="K21" s="228"/>
      <c r="L21" s="240"/>
      <c r="M21" s="228"/>
    </row>
    <row r="22" spans="1:13" s="230" customFormat="1" ht="25.5" customHeight="1">
      <c r="A22" s="226">
        <v>14</v>
      </c>
      <c r="B22" s="226" t="s">
        <v>115</v>
      </c>
      <c r="C22" s="227">
        <f t="shared" si="2"/>
        <v>2</v>
      </c>
      <c r="D22" s="227">
        <f t="shared" si="3"/>
        <v>270735</v>
      </c>
      <c r="E22" s="238">
        <v>1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1</v>
      </c>
      <c r="L22" s="238">
        <v>270735</v>
      </c>
      <c r="M22" s="228"/>
    </row>
    <row r="23" spans="1:13" s="230" customFormat="1" ht="25.5" customHeight="1">
      <c r="A23" s="226">
        <v>15</v>
      </c>
      <c r="B23" s="226" t="s">
        <v>116</v>
      </c>
      <c r="C23" s="227">
        <f>E23+G23+I23+K23</f>
        <v>0</v>
      </c>
      <c r="D23" s="227">
        <f>F23+H23+J23+L23</f>
        <v>0</v>
      </c>
      <c r="E23" s="227"/>
      <c r="F23" s="227"/>
      <c r="G23" s="227">
        <v>0</v>
      </c>
      <c r="H23" s="227">
        <v>0</v>
      </c>
      <c r="I23" s="227"/>
      <c r="J23" s="227"/>
      <c r="K23" s="227"/>
      <c r="L23" s="227"/>
      <c r="M23" s="228"/>
    </row>
    <row r="24" spans="1:15" s="17" customFormat="1" ht="15" customHeight="1">
      <c r="A24" s="78"/>
      <c r="B24" s="214"/>
      <c r="C24" s="214"/>
      <c r="D24" s="78"/>
      <c r="E24" s="78"/>
      <c r="F24" s="79"/>
      <c r="G24" s="215" t="s">
        <v>138</v>
      </c>
      <c r="H24" s="215"/>
      <c r="I24" s="215"/>
      <c r="J24" s="215"/>
      <c r="K24" s="215"/>
      <c r="L24" s="215"/>
      <c r="M24" s="215"/>
      <c r="N24" s="9"/>
      <c r="O24" s="9"/>
    </row>
    <row r="25" spans="1:15" s="17" customFormat="1" ht="39" customHeight="1">
      <c r="A25" s="9"/>
      <c r="B25" s="178" t="s">
        <v>36</v>
      </c>
      <c r="C25" s="178"/>
      <c r="D25" s="15"/>
      <c r="E25" s="15"/>
      <c r="F25" s="79"/>
      <c r="G25" s="216" t="s">
        <v>100</v>
      </c>
      <c r="H25" s="216"/>
      <c r="I25" s="216"/>
      <c r="J25" s="216"/>
      <c r="K25" s="216"/>
      <c r="L25" s="216"/>
      <c r="M25" s="216"/>
      <c r="N25" s="9"/>
      <c r="O25" s="9"/>
    </row>
    <row r="26" spans="1:15" s="17" customFormat="1" ht="15" customHeight="1">
      <c r="A26" s="9"/>
      <c r="B26" s="179"/>
      <c r="C26" s="179"/>
      <c r="D26" s="18"/>
      <c r="E26" s="15"/>
      <c r="F26" s="213"/>
      <c r="G26" s="213"/>
      <c r="H26" s="213"/>
      <c r="I26" s="213"/>
      <c r="J26" s="80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81"/>
      <c r="G27" s="81"/>
      <c r="H27" s="81"/>
      <c r="I27" s="81"/>
      <c r="J27" s="80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81"/>
      <c r="G28" s="81"/>
      <c r="H28" s="81"/>
      <c r="I28" s="81"/>
      <c r="J28" s="80"/>
      <c r="K28" s="19"/>
      <c r="L28" s="19"/>
      <c r="M28" s="19"/>
      <c r="N28" s="9"/>
      <c r="O28" s="9"/>
    </row>
    <row r="29" spans="1:15" s="17" customFormat="1" ht="18.75">
      <c r="A29" s="9"/>
      <c r="B29" s="20"/>
      <c r="C29" s="21"/>
      <c r="D29" s="15"/>
      <c r="E29" s="15"/>
      <c r="F29" s="82"/>
      <c r="G29" s="82"/>
      <c r="H29" s="82"/>
      <c r="I29" s="82"/>
      <c r="J29" s="83"/>
      <c r="K29" s="9"/>
      <c r="L29" s="9"/>
      <c r="M29" s="9"/>
      <c r="N29" s="9"/>
      <c r="O29" s="9"/>
    </row>
    <row r="30" spans="1:15" s="25" customFormat="1" ht="18.75">
      <c r="A30" s="23"/>
      <c r="B30" s="20"/>
      <c r="C30" s="23"/>
      <c r="D30" s="23"/>
      <c r="E30" s="23"/>
      <c r="F30" s="84"/>
      <c r="G30" s="84"/>
      <c r="H30" s="84"/>
      <c r="I30" s="84"/>
      <c r="J30" s="84"/>
      <c r="K30" s="24"/>
      <c r="L30" s="24"/>
      <c r="M30" s="24"/>
      <c r="N30" s="24"/>
      <c r="O30" s="24"/>
    </row>
    <row r="31" spans="1:15" s="25" customFormat="1" ht="18.75" customHeight="1">
      <c r="A31" s="24"/>
      <c r="B31" s="163" t="s">
        <v>99</v>
      </c>
      <c r="C31" s="210"/>
      <c r="D31" s="24"/>
      <c r="E31" s="24"/>
      <c r="F31" s="85"/>
      <c r="G31" s="217" t="s">
        <v>101</v>
      </c>
      <c r="H31" s="217"/>
      <c r="I31" s="217"/>
      <c r="J31" s="217"/>
      <c r="K31" s="217"/>
      <c r="L31" s="217"/>
      <c r="M31" s="217"/>
      <c r="N31" s="24"/>
      <c r="O31" s="24"/>
    </row>
    <row r="32" spans="1:11" ht="18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8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</sheetData>
  <sheetProtection/>
  <mergeCells count="20">
    <mergeCell ref="E4:F4"/>
    <mergeCell ref="B26:C26"/>
    <mergeCell ref="F26:I26"/>
    <mergeCell ref="B31:C31"/>
    <mergeCell ref="A6:B6"/>
    <mergeCell ref="B25:C25"/>
    <mergeCell ref="B24:C24"/>
    <mergeCell ref="G24:M24"/>
    <mergeCell ref="G25:M25"/>
    <mergeCell ref="G31:M31"/>
    <mergeCell ref="G4:H4"/>
    <mergeCell ref="I4:J4"/>
    <mergeCell ref="K4:L4"/>
    <mergeCell ref="A1:M1"/>
    <mergeCell ref="A2:M2"/>
    <mergeCell ref="A3:A5"/>
    <mergeCell ref="B3:B5"/>
    <mergeCell ref="C3:D4"/>
    <mergeCell ref="E3:L3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L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O34"/>
  <sheetViews>
    <sheetView view="pageBreakPreview" zoomScaleNormal="75" zoomScaleSheetLayoutView="100" zoomScalePageLayoutView="0" workbookViewId="0" topLeftCell="A8">
      <selection activeCell="G25" sqref="G25:J25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ht="15" customHeight="1"/>
    <row r="2" spans="1:13" ht="65.25" customHeight="1">
      <c r="A2" s="162" t="s">
        <v>132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5.75" customHeight="1">
      <c r="A3" s="155" t="s">
        <v>87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9.5" customHeight="1">
      <c r="A4" s="156" t="s">
        <v>78</v>
      </c>
      <c r="B4" s="192" t="s">
        <v>79</v>
      </c>
      <c r="C4" s="192" t="s">
        <v>9</v>
      </c>
      <c r="D4" s="192"/>
      <c r="E4" s="192" t="s">
        <v>4</v>
      </c>
      <c r="F4" s="192"/>
      <c r="G4" s="192"/>
      <c r="H4" s="192"/>
      <c r="I4" s="192"/>
      <c r="J4" s="192"/>
      <c r="K4" s="192"/>
      <c r="L4" s="192"/>
      <c r="M4" s="191" t="s">
        <v>16</v>
      </c>
    </row>
    <row r="5" spans="1:13" ht="60.75" customHeight="1">
      <c r="A5" s="156"/>
      <c r="B5" s="192"/>
      <c r="C5" s="192"/>
      <c r="D5" s="192"/>
      <c r="E5" s="191" t="s">
        <v>10</v>
      </c>
      <c r="F5" s="191"/>
      <c r="G5" s="191" t="s">
        <v>11</v>
      </c>
      <c r="H5" s="192"/>
      <c r="I5" s="191" t="s">
        <v>12</v>
      </c>
      <c r="J5" s="192"/>
      <c r="K5" s="191" t="s">
        <v>13</v>
      </c>
      <c r="L5" s="192"/>
      <c r="M5" s="191"/>
    </row>
    <row r="6" spans="1:13" ht="18" customHeight="1">
      <c r="A6" s="156"/>
      <c r="B6" s="192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  <c r="K6" s="28" t="s">
        <v>0</v>
      </c>
      <c r="L6" s="28" t="s">
        <v>1</v>
      </c>
      <c r="M6" s="191"/>
    </row>
    <row r="7" spans="1:13" ht="14.25" customHeight="1">
      <c r="A7" s="160" t="s">
        <v>80</v>
      </c>
      <c r="B7" s="161"/>
      <c r="C7" s="44">
        <f>C8+C9</f>
        <v>0</v>
      </c>
      <c r="D7" s="44">
        <f aca="true" t="shared" si="0" ref="D7:M7">D8+D9</f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>
        <f t="shared" si="0"/>
        <v>0</v>
      </c>
    </row>
    <row r="8" spans="1:13" ht="14.25" customHeight="1">
      <c r="A8" s="42" t="s">
        <v>48</v>
      </c>
      <c r="B8" s="42" t="s">
        <v>92</v>
      </c>
      <c r="C8" s="44">
        <f>E8+G8+I8+K8</f>
        <v>0</v>
      </c>
      <c r="D8" s="44">
        <f>F8+H8+J8+L8</f>
        <v>0</v>
      </c>
      <c r="E8" s="31"/>
      <c r="F8" s="31"/>
      <c r="G8" s="32"/>
      <c r="H8" s="33"/>
      <c r="I8" s="33"/>
      <c r="J8" s="33"/>
      <c r="K8" s="33"/>
      <c r="L8" s="27"/>
      <c r="M8" s="27"/>
    </row>
    <row r="9" spans="1:13" ht="14.25" customHeight="1">
      <c r="A9" s="42" t="s">
        <v>52</v>
      </c>
      <c r="B9" s="42" t="s">
        <v>117</v>
      </c>
      <c r="C9" s="44">
        <f>SUM(C10:C24)</f>
        <v>0</v>
      </c>
      <c r="D9" s="44">
        <f aca="true" t="shared" si="1" ref="D9:M9">SUM(D10:D24)</f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0</v>
      </c>
      <c r="J9" s="44">
        <f t="shared" si="1"/>
        <v>0</v>
      </c>
      <c r="K9" s="44">
        <f t="shared" si="1"/>
        <v>0</v>
      </c>
      <c r="L9" s="44">
        <f t="shared" si="1"/>
        <v>0</v>
      </c>
      <c r="M9" s="44">
        <f t="shared" si="1"/>
        <v>0</v>
      </c>
    </row>
    <row r="10" spans="1:13" s="52" customFormat="1" ht="14.25" customHeight="1">
      <c r="A10" s="46">
        <v>1</v>
      </c>
      <c r="B10" s="46" t="s">
        <v>118</v>
      </c>
      <c r="C10" s="47">
        <f aca="true" t="shared" si="2" ref="C10:C24">E10+G10+I10+K10</f>
        <v>0</v>
      </c>
      <c r="D10" s="47">
        <f aca="true" t="shared" si="3" ref="D10:D24">F10+H10+J10+L10</f>
        <v>0</v>
      </c>
      <c r="E10" s="48"/>
      <c r="F10" s="48"/>
      <c r="G10" s="49"/>
      <c r="H10" s="50"/>
      <c r="I10" s="50"/>
      <c r="J10" s="50"/>
      <c r="K10" s="50"/>
      <c r="L10" s="51"/>
      <c r="M10" s="51"/>
    </row>
    <row r="11" spans="1:13" s="52" customFormat="1" ht="14.25" customHeight="1">
      <c r="A11" s="46">
        <v>2</v>
      </c>
      <c r="B11" s="46" t="s">
        <v>103</v>
      </c>
      <c r="C11" s="47">
        <f t="shared" si="2"/>
        <v>0</v>
      </c>
      <c r="D11" s="47">
        <f t="shared" si="3"/>
        <v>0</v>
      </c>
      <c r="E11" s="48"/>
      <c r="F11" s="48"/>
      <c r="G11" s="49"/>
      <c r="H11" s="50"/>
      <c r="I11" s="50"/>
      <c r="J11" s="50"/>
      <c r="K11" s="50"/>
      <c r="L11" s="51"/>
      <c r="M11" s="51"/>
    </row>
    <row r="12" spans="1:13" s="52" customFormat="1" ht="14.25" customHeight="1">
      <c r="A12" s="46">
        <v>3</v>
      </c>
      <c r="B12" s="46" t="s">
        <v>104</v>
      </c>
      <c r="C12" s="47">
        <f t="shared" si="2"/>
        <v>0</v>
      </c>
      <c r="D12" s="47">
        <f t="shared" si="3"/>
        <v>0</v>
      </c>
      <c r="E12" s="48"/>
      <c r="F12" s="48"/>
      <c r="G12" s="49"/>
      <c r="H12" s="50"/>
      <c r="I12" s="50"/>
      <c r="J12" s="50"/>
      <c r="K12" s="50"/>
      <c r="L12" s="51"/>
      <c r="M12" s="51"/>
    </row>
    <row r="13" spans="1:13" s="52" customFormat="1" ht="14.25" customHeight="1">
      <c r="A13" s="46">
        <v>4</v>
      </c>
      <c r="B13" s="46" t="s">
        <v>119</v>
      </c>
      <c r="C13" s="47">
        <f t="shared" si="2"/>
        <v>0</v>
      </c>
      <c r="D13" s="47">
        <f t="shared" si="3"/>
        <v>0</v>
      </c>
      <c r="E13" s="48"/>
      <c r="F13" s="48"/>
      <c r="G13" s="49"/>
      <c r="H13" s="50"/>
      <c r="I13" s="50"/>
      <c r="J13" s="50"/>
      <c r="K13" s="50"/>
      <c r="L13" s="51"/>
      <c r="M13" s="51"/>
    </row>
    <row r="14" spans="1:13" s="52" customFormat="1" ht="14.25" customHeight="1">
      <c r="A14" s="46">
        <v>5</v>
      </c>
      <c r="B14" s="46" t="s">
        <v>120</v>
      </c>
      <c r="C14" s="47">
        <f t="shared" si="2"/>
        <v>0</v>
      </c>
      <c r="D14" s="47">
        <f t="shared" si="3"/>
        <v>0</v>
      </c>
      <c r="E14" s="48"/>
      <c r="F14" s="48"/>
      <c r="G14" s="49"/>
      <c r="H14" s="50"/>
      <c r="I14" s="50"/>
      <c r="J14" s="50"/>
      <c r="K14" s="50"/>
      <c r="L14" s="51"/>
      <c r="M14" s="51"/>
    </row>
    <row r="15" spans="1:13" s="52" customFormat="1" ht="14.25" customHeight="1">
      <c r="A15" s="46">
        <v>6</v>
      </c>
      <c r="B15" s="46" t="s">
        <v>107</v>
      </c>
      <c r="C15" s="47">
        <f t="shared" si="2"/>
        <v>0</v>
      </c>
      <c r="D15" s="47">
        <f t="shared" si="3"/>
        <v>0</v>
      </c>
      <c r="E15" s="48"/>
      <c r="F15" s="48"/>
      <c r="G15" s="49"/>
      <c r="H15" s="50"/>
      <c r="I15" s="50"/>
      <c r="J15" s="50"/>
      <c r="K15" s="50"/>
      <c r="L15" s="51"/>
      <c r="M15" s="51"/>
    </row>
    <row r="16" spans="1:13" s="52" customFormat="1" ht="14.25" customHeight="1">
      <c r="A16" s="46">
        <v>7</v>
      </c>
      <c r="B16" s="46" t="s">
        <v>108</v>
      </c>
      <c r="C16" s="47">
        <f t="shared" si="2"/>
        <v>0</v>
      </c>
      <c r="D16" s="47">
        <f t="shared" si="3"/>
        <v>0</v>
      </c>
      <c r="E16" s="48"/>
      <c r="F16" s="48"/>
      <c r="G16" s="49"/>
      <c r="H16" s="50"/>
      <c r="I16" s="50"/>
      <c r="J16" s="50"/>
      <c r="K16" s="50"/>
      <c r="L16" s="51"/>
      <c r="M16" s="51"/>
    </row>
    <row r="17" spans="1:13" s="52" customFormat="1" ht="14.25" customHeight="1">
      <c r="A17" s="46">
        <v>8</v>
      </c>
      <c r="B17" s="53" t="s">
        <v>109</v>
      </c>
      <c r="C17" s="47">
        <f t="shared" si="2"/>
        <v>0</v>
      </c>
      <c r="D17" s="47">
        <f t="shared" si="3"/>
        <v>0</v>
      </c>
      <c r="E17" s="48"/>
      <c r="F17" s="48"/>
      <c r="G17" s="49"/>
      <c r="H17" s="50"/>
      <c r="I17" s="50"/>
      <c r="J17" s="50"/>
      <c r="K17" s="50"/>
      <c r="L17" s="51"/>
      <c r="M17" s="51"/>
    </row>
    <row r="18" spans="1:13" s="52" customFormat="1" ht="14.25" customHeight="1">
      <c r="A18" s="46">
        <v>9</v>
      </c>
      <c r="B18" s="46" t="s">
        <v>110</v>
      </c>
      <c r="C18" s="47">
        <f t="shared" si="2"/>
        <v>0</v>
      </c>
      <c r="D18" s="47">
        <f t="shared" si="3"/>
        <v>0</v>
      </c>
      <c r="E18" s="48"/>
      <c r="F18" s="48"/>
      <c r="G18" s="49"/>
      <c r="H18" s="50"/>
      <c r="I18" s="50"/>
      <c r="J18" s="50"/>
      <c r="K18" s="50"/>
      <c r="L18" s="51"/>
      <c r="M18" s="51"/>
    </row>
    <row r="19" spans="1:13" s="52" customFormat="1" ht="14.25" customHeight="1">
      <c r="A19" s="46">
        <v>10</v>
      </c>
      <c r="B19" s="46" t="s">
        <v>111</v>
      </c>
      <c r="C19" s="47">
        <f t="shared" si="2"/>
        <v>0</v>
      </c>
      <c r="D19" s="47">
        <f t="shared" si="3"/>
        <v>0</v>
      </c>
      <c r="E19" s="48"/>
      <c r="F19" s="48"/>
      <c r="G19" s="49"/>
      <c r="H19" s="50"/>
      <c r="I19" s="50"/>
      <c r="J19" s="50"/>
      <c r="K19" s="50"/>
      <c r="L19" s="51"/>
      <c r="M19" s="51"/>
    </row>
    <row r="20" spans="1:13" s="52" customFormat="1" ht="14.25" customHeight="1">
      <c r="A20" s="46">
        <v>11</v>
      </c>
      <c r="B20" s="46" t="s">
        <v>112</v>
      </c>
      <c r="C20" s="47">
        <f t="shared" si="2"/>
        <v>0</v>
      </c>
      <c r="D20" s="47">
        <f t="shared" si="3"/>
        <v>0</v>
      </c>
      <c r="E20" s="48"/>
      <c r="F20" s="48"/>
      <c r="G20" s="49"/>
      <c r="H20" s="50"/>
      <c r="I20" s="50"/>
      <c r="J20" s="50"/>
      <c r="K20" s="50"/>
      <c r="L20" s="51"/>
      <c r="M20" s="51"/>
    </row>
    <row r="21" spans="1:13" s="52" customFormat="1" ht="14.25" customHeight="1">
      <c r="A21" s="46">
        <v>12</v>
      </c>
      <c r="B21" s="46" t="s">
        <v>113</v>
      </c>
      <c r="C21" s="47">
        <f t="shared" si="2"/>
        <v>0</v>
      </c>
      <c r="D21" s="47">
        <f t="shared" si="3"/>
        <v>0</v>
      </c>
      <c r="E21" s="48"/>
      <c r="F21" s="48"/>
      <c r="G21" s="49"/>
      <c r="H21" s="50"/>
      <c r="I21" s="50"/>
      <c r="J21" s="50"/>
      <c r="K21" s="50"/>
      <c r="L21" s="51"/>
      <c r="M21" s="51"/>
    </row>
    <row r="22" spans="1:13" s="52" customFormat="1" ht="14.25" customHeight="1">
      <c r="A22" s="46">
        <v>13</v>
      </c>
      <c r="B22" s="46" t="s">
        <v>121</v>
      </c>
      <c r="C22" s="47">
        <f t="shared" si="2"/>
        <v>0</v>
      </c>
      <c r="D22" s="47">
        <f t="shared" si="3"/>
        <v>0</v>
      </c>
      <c r="E22" s="48"/>
      <c r="F22" s="48"/>
      <c r="G22" s="49"/>
      <c r="H22" s="50"/>
      <c r="I22" s="50"/>
      <c r="J22" s="50"/>
      <c r="K22" s="50"/>
      <c r="L22" s="51"/>
      <c r="M22" s="51"/>
    </row>
    <row r="23" spans="1:13" s="52" customFormat="1" ht="14.25" customHeight="1">
      <c r="A23" s="46">
        <v>14</v>
      </c>
      <c r="B23" s="46" t="s">
        <v>115</v>
      </c>
      <c r="C23" s="47">
        <f t="shared" si="2"/>
        <v>0</v>
      </c>
      <c r="D23" s="47">
        <f t="shared" si="3"/>
        <v>0</v>
      </c>
      <c r="E23" s="48"/>
      <c r="F23" s="48"/>
      <c r="G23" s="49"/>
      <c r="H23" s="50"/>
      <c r="I23" s="50"/>
      <c r="J23" s="50"/>
      <c r="K23" s="50"/>
      <c r="L23" s="51"/>
      <c r="M23" s="51"/>
    </row>
    <row r="24" spans="1:13" s="52" customFormat="1" ht="14.25" customHeight="1">
      <c r="A24" s="46">
        <v>15</v>
      </c>
      <c r="B24" s="46" t="s">
        <v>116</v>
      </c>
      <c r="C24" s="47">
        <f t="shared" si="2"/>
        <v>0</v>
      </c>
      <c r="D24" s="47">
        <f t="shared" si="3"/>
        <v>0</v>
      </c>
      <c r="E24" s="48"/>
      <c r="F24" s="48"/>
      <c r="G24" s="49"/>
      <c r="H24" s="50"/>
      <c r="I24" s="50"/>
      <c r="J24" s="50"/>
      <c r="K24" s="50"/>
      <c r="L24" s="51"/>
      <c r="M24" s="51"/>
    </row>
    <row r="25" spans="1:15" s="17" customFormat="1" ht="15" customHeight="1">
      <c r="A25" s="9"/>
      <c r="B25" s="175"/>
      <c r="C25" s="175"/>
      <c r="D25" s="15"/>
      <c r="E25" s="15"/>
      <c r="F25" s="16"/>
      <c r="G25" s="174" t="s">
        <v>138</v>
      </c>
      <c r="H25" s="174"/>
      <c r="I25" s="174"/>
      <c r="J25" s="174"/>
      <c r="K25" s="9"/>
      <c r="L25" s="9"/>
      <c r="M25" s="9"/>
      <c r="N25" s="9"/>
      <c r="O25" s="9"/>
    </row>
    <row r="26" spans="1:15" s="17" customFormat="1" ht="39" customHeight="1">
      <c r="A26" s="9"/>
      <c r="B26" s="178" t="s">
        <v>36</v>
      </c>
      <c r="C26" s="178"/>
      <c r="D26" s="15"/>
      <c r="E26" s="15"/>
      <c r="F26" s="16"/>
      <c r="G26" s="165" t="s">
        <v>100</v>
      </c>
      <c r="H26" s="165"/>
      <c r="I26" s="165"/>
      <c r="J26" s="165"/>
      <c r="K26" s="9"/>
      <c r="L26" s="9"/>
      <c r="M26" s="9"/>
      <c r="N26" s="9"/>
      <c r="O26" s="9"/>
    </row>
    <row r="27" spans="1:15" s="17" customFormat="1" ht="15" customHeight="1">
      <c r="A27" s="9"/>
      <c r="B27" s="179"/>
      <c r="C27" s="179"/>
      <c r="D27" s="18"/>
      <c r="E27" s="15"/>
      <c r="F27" s="173"/>
      <c r="G27" s="173"/>
      <c r="H27" s="173"/>
      <c r="I27" s="173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63" t="s">
        <v>99</v>
      </c>
      <c r="C32" s="164"/>
      <c r="D32" s="24"/>
      <c r="E32" s="24"/>
      <c r="F32" s="24"/>
      <c r="G32" s="163" t="s">
        <v>101</v>
      </c>
      <c r="H32" s="163"/>
      <c r="I32" s="163"/>
      <c r="J32" s="163"/>
      <c r="K32" s="24"/>
      <c r="L32" s="24"/>
      <c r="M32" s="24"/>
      <c r="N32" s="24"/>
      <c r="O32" s="24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</sheetData>
  <sheetProtection/>
  <mergeCells count="20">
    <mergeCell ref="E5:F5"/>
    <mergeCell ref="G5:H5"/>
    <mergeCell ref="B32:C32"/>
    <mergeCell ref="G32:J32"/>
    <mergeCell ref="A7:B7"/>
    <mergeCell ref="B26:C26"/>
    <mergeCell ref="G26:J26"/>
    <mergeCell ref="B25:C25"/>
    <mergeCell ref="B27:C27"/>
    <mergeCell ref="F27:I27"/>
    <mergeCell ref="I5:J5"/>
    <mergeCell ref="G25:J25"/>
    <mergeCell ref="K5:L5"/>
    <mergeCell ref="A2:M2"/>
    <mergeCell ref="A3:M3"/>
    <mergeCell ref="A4:A6"/>
    <mergeCell ref="B4:B6"/>
    <mergeCell ref="C4:D5"/>
    <mergeCell ref="E4:L4"/>
    <mergeCell ref="M4:M6"/>
  </mergeCells>
  <printOptions/>
  <pageMargins left="0.5" right="0.25" top="0.25" bottom="0.25" header="0.25" footer="0.25"/>
  <pageSetup horizontalDpi="600" verticalDpi="600" orientation="landscape" paperSize="9" r:id="rId1"/>
  <ignoredErrors>
    <ignoredError sqref="C9:D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O36"/>
  <sheetViews>
    <sheetView view="pageBreakPreview" zoomScaleNormal="75" zoomScaleSheetLayoutView="100" zoomScalePageLayoutView="0" workbookViewId="0" topLeftCell="A5">
      <selection activeCell="G24" sqref="G24:J24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64.5" customHeight="1">
      <c r="A1" s="159" t="s">
        <v>133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8.75">
      <c r="A2" s="155" t="s">
        <v>86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9.5" customHeight="1">
      <c r="A3" s="193" t="s">
        <v>78</v>
      </c>
      <c r="B3" s="158" t="s">
        <v>79</v>
      </c>
      <c r="C3" s="158" t="s">
        <v>9</v>
      </c>
      <c r="D3" s="158"/>
      <c r="E3" s="158" t="s">
        <v>4</v>
      </c>
      <c r="F3" s="158"/>
      <c r="G3" s="158"/>
      <c r="H3" s="158"/>
      <c r="I3" s="158"/>
      <c r="J3" s="158"/>
      <c r="K3" s="158"/>
      <c r="L3" s="158"/>
      <c r="M3" s="157" t="s">
        <v>17</v>
      </c>
    </row>
    <row r="4" spans="1:13" ht="60.75" customHeight="1">
      <c r="A4" s="193"/>
      <c r="B4" s="158"/>
      <c r="C4" s="158"/>
      <c r="D4" s="158"/>
      <c r="E4" s="157" t="s">
        <v>10</v>
      </c>
      <c r="F4" s="157"/>
      <c r="G4" s="157" t="s">
        <v>11</v>
      </c>
      <c r="H4" s="158"/>
      <c r="I4" s="157" t="s">
        <v>12</v>
      </c>
      <c r="J4" s="158"/>
      <c r="K4" s="157" t="s">
        <v>13</v>
      </c>
      <c r="L4" s="158"/>
      <c r="M4" s="157"/>
    </row>
    <row r="5" spans="1:13" ht="18" customHeight="1">
      <c r="A5" s="193"/>
      <c r="B5" s="158"/>
      <c r="C5" s="73" t="s">
        <v>0</v>
      </c>
      <c r="D5" s="73" t="s">
        <v>2</v>
      </c>
      <c r="E5" s="70" t="s">
        <v>0</v>
      </c>
      <c r="F5" s="71" t="s">
        <v>1</v>
      </c>
      <c r="G5" s="70" t="s">
        <v>0</v>
      </c>
      <c r="H5" s="70" t="s">
        <v>1</v>
      </c>
      <c r="I5" s="70" t="s">
        <v>0</v>
      </c>
      <c r="J5" s="70" t="s">
        <v>1</v>
      </c>
      <c r="K5" s="70" t="s">
        <v>0</v>
      </c>
      <c r="L5" s="70" t="s">
        <v>1</v>
      </c>
      <c r="M5" s="157"/>
    </row>
    <row r="6" spans="1:13" ht="15" customHeight="1">
      <c r="A6" s="160" t="s">
        <v>80</v>
      </c>
      <c r="B6" s="161"/>
      <c r="C6" s="47">
        <f>C7+C8</f>
        <v>0</v>
      </c>
      <c r="D6" s="47">
        <f aca="true" t="shared" si="0" ref="D6:M6">D7+D8</f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</row>
    <row r="7" spans="1:13" ht="15" customHeight="1">
      <c r="A7" s="46" t="s">
        <v>48</v>
      </c>
      <c r="B7" s="46" t="s">
        <v>92</v>
      </c>
      <c r="C7" s="47">
        <f>E7+G7+I7+K7</f>
        <v>0</v>
      </c>
      <c r="D7" s="47">
        <f>F7+H7+J7+L7</f>
        <v>0</v>
      </c>
      <c r="E7" s="48"/>
      <c r="F7" s="48"/>
      <c r="G7" s="49"/>
      <c r="H7" s="50"/>
      <c r="I7" s="50"/>
      <c r="J7" s="50"/>
      <c r="K7" s="50"/>
      <c r="L7" s="51"/>
      <c r="M7" s="51"/>
    </row>
    <row r="8" spans="1:13" ht="15" customHeight="1">
      <c r="A8" s="46" t="s">
        <v>52</v>
      </c>
      <c r="B8" s="46" t="s">
        <v>117</v>
      </c>
      <c r="C8" s="47">
        <f>SUM(C9:C23)</f>
        <v>0</v>
      </c>
      <c r="D8" s="47">
        <f aca="true" t="shared" si="1" ref="D8:M8">SUM(D9:D23)</f>
        <v>0</v>
      </c>
      <c r="E8" s="47">
        <f t="shared" si="1"/>
        <v>0</v>
      </c>
      <c r="F8" s="47">
        <f t="shared" si="1"/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</row>
    <row r="9" spans="1:13" s="52" customFormat="1" ht="15" customHeight="1">
      <c r="A9" s="46">
        <v>1</v>
      </c>
      <c r="B9" s="46" t="s">
        <v>118</v>
      </c>
      <c r="C9" s="47">
        <f aca="true" t="shared" si="2" ref="C9:C23">E9+G9+I9+K9</f>
        <v>0</v>
      </c>
      <c r="D9" s="47">
        <f aca="true" t="shared" si="3" ref="D9:D23">F9+H9+J9+L9</f>
        <v>0</v>
      </c>
      <c r="E9" s="48"/>
      <c r="F9" s="48"/>
      <c r="G9" s="49"/>
      <c r="H9" s="50"/>
      <c r="I9" s="50"/>
      <c r="J9" s="50"/>
      <c r="K9" s="50"/>
      <c r="L9" s="51"/>
      <c r="M9" s="51"/>
    </row>
    <row r="10" spans="1:13" s="52" customFormat="1" ht="15" customHeight="1">
      <c r="A10" s="46">
        <v>2</v>
      </c>
      <c r="B10" s="46" t="s">
        <v>103</v>
      </c>
      <c r="C10" s="47">
        <f t="shared" si="2"/>
        <v>0</v>
      </c>
      <c r="D10" s="47">
        <f t="shared" si="3"/>
        <v>0</v>
      </c>
      <c r="E10" s="48"/>
      <c r="F10" s="48"/>
      <c r="G10" s="49"/>
      <c r="H10" s="50"/>
      <c r="I10" s="50"/>
      <c r="J10" s="50"/>
      <c r="K10" s="50"/>
      <c r="L10" s="51"/>
      <c r="M10" s="51"/>
    </row>
    <row r="11" spans="1:13" s="52" customFormat="1" ht="15" customHeight="1">
      <c r="A11" s="46">
        <v>3</v>
      </c>
      <c r="B11" s="46" t="s">
        <v>104</v>
      </c>
      <c r="C11" s="47">
        <f t="shared" si="2"/>
        <v>0</v>
      </c>
      <c r="D11" s="47">
        <f t="shared" si="3"/>
        <v>0</v>
      </c>
      <c r="E11" s="48"/>
      <c r="F11" s="48"/>
      <c r="G11" s="49"/>
      <c r="H11" s="50"/>
      <c r="I11" s="50"/>
      <c r="J11" s="50"/>
      <c r="K11" s="50"/>
      <c r="L11" s="51"/>
      <c r="M11" s="51"/>
    </row>
    <row r="12" spans="1:13" s="52" customFormat="1" ht="15" customHeight="1">
      <c r="A12" s="46">
        <v>4</v>
      </c>
      <c r="B12" s="46" t="s">
        <v>119</v>
      </c>
      <c r="C12" s="47">
        <f t="shared" si="2"/>
        <v>0</v>
      </c>
      <c r="D12" s="47">
        <f t="shared" si="3"/>
        <v>0</v>
      </c>
      <c r="E12" s="48"/>
      <c r="F12" s="48"/>
      <c r="G12" s="49"/>
      <c r="H12" s="50"/>
      <c r="I12" s="50"/>
      <c r="J12" s="50"/>
      <c r="K12" s="50"/>
      <c r="L12" s="51"/>
      <c r="M12" s="51"/>
    </row>
    <row r="13" spans="1:13" s="52" customFormat="1" ht="15" customHeight="1">
      <c r="A13" s="46">
        <v>5</v>
      </c>
      <c r="B13" s="46" t="s">
        <v>120</v>
      </c>
      <c r="C13" s="47">
        <f t="shared" si="2"/>
        <v>0</v>
      </c>
      <c r="D13" s="47">
        <f t="shared" si="3"/>
        <v>0</v>
      </c>
      <c r="E13" s="48"/>
      <c r="F13" s="48"/>
      <c r="G13" s="49"/>
      <c r="H13" s="50"/>
      <c r="I13" s="50"/>
      <c r="J13" s="50"/>
      <c r="K13" s="50"/>
      <c r="L13" s="51"/>
      <c r="M13" s="51"/>
    </row>
    <row r="14" spans="1:13" s="52" customFormat="1" ht="15" customHeight="1">
      <c r="A14" s="46">
        <v>6</v>
      </c>
      <c r="B14" s="46" t="s">
        <v>107</v>
      </c>
      <c r="C14" s="47">
        <f t="shared" si="2"/>
        <v>0</v>
      </c>
      <c r="D14" s="47">
        <f t="shared" si="3"/>
        <v>0</v>
      </c>
      <c r="E14" s="48"/>
      <c r="F14" s="48"/>
      <c r="G14" s="49"/>
      <c r="H14" s="50"/>
      <c r="I14" s="50"/>
      <c r="J14" s="50"/>
      <c r="K14" s="50"/>
      <c r="L14" s="51"/>
      <c r="M14" s="51"/>
    </row>
    <row r="15" spans="1:13" s="52" customFormat="1" ht="15" customHeight="1">
      <c r="A15" s="46">
        <v>7</v>
      </c>
      <c r="B15" s="46" t="s">
        <v>108</v>
      </c>
      <c r="C15" s="47">
        <f t="shared" si="2"/>
        <v>0</v>
      </c>
      <c r="D15" s="47">
        <f t="shared" si="3"/>
        <v>0</v>
      </c>
      <c r="E15" s="48"/>
      <c r="F15" s="48"/>
      <c r="G15" s="49"/>
      <c r="H15" s="50"/>
      <c r="I15" s="50"/>
      <c r="J15" s="50"/>
      <c r="K15" s="50"/>
      <c r="L15" s="51"/>
      <c r="M15" s="51"/>
    </row>
    <row r="16" spans="1:13" s="52" customFormat="1" ht="15" customHeight="1">
      <c r="A16" s="46">
        <v>8</v>
      </c>
      <c r="B16" s="53" t="s">
        <v>109</v>
      </c>
      <c r="C16" s="47">
        <f t="shared" si="2"/>
        <v>0</v>
      </c>
      <c r="D16" s="47">
        <f t="shared" si="3"/>
        <v>0</v>
      </c>
      <c r="E16" s="48"/>
      <c r="F16" s="48"/>
      <c r="G16" s="49"/>
      <c r="H16" s="50"/>
      <c r="I16" s="50"/>
      <c r="J16" s="50"/>
      <c r="K16" s="50"/>
      <c r="L16" s="51"/>
      <c r="M16" s="51"/>
    </row>
    <row r="17" spans="1:13" s="52" customFormat="1" ht="15" customHeight="1">
      <c r="A17" s="46">
        <v>9</v>
      </c>
      <c r="B17" s="46" t="s">
        <v>110</v>
      </c>
      <c r="C17" s="47">
        <f t="shared" si="2"/>
        <v>0</v>
      </c>
      <c r="D17" s="47">
        <f t="shared" si="3"/>
        <v>0</v>
      </c>
      <c r="E17" s="48"/>
      <c r="F17" s="48"/>
      <c r="G17" s="49"/>
      <c r="H17" s="50"/>
      <c r="I17" s="50"/>
      <c r="J17" s="50"/>
      <c r="K17" s="50"/>
      <c r="L17" s="51"/>
      <c r="M17" s="51"/>
    </row>
    <row r="18" spans="1:13" s="52" customFormat="1" ht="15" customHeight="1">
      <c r="A18" s="46">
        <v>10</v>
      </c>
      <c r="B18" s="46" t="s">
        <v>111</v>
      </c>
      <c r="C18" s="47">
        <f t="shared" si="2"/>
        <v>0</v>
      </c>
      <c r="D18" s="47">
        <f t="shared" si="3"/>
        <v>0</v>
      </c>
      <c r="E18" s="48"/>
      <c r="F18" s="48"/>
      <c r="G18" s="49"/>
      <c r="H18" s="50"/>
      <c r="I18" s="50"/>
      <c r="J18" s="50"/>
      <c r="K18" s="50"/>
      <c r="L18" s="51"/>
      <c r="M18" s="51"/>
    </row>
    <row r="19" spans="1:13" s="52" customFormat="1" ht="15" customHeight="1">
      <c r="A19" s="46">
        <v>11</v>
      </c>
      <c r="B19" s="46" t="s">
        <v>112</v>
      </c>
      <c r="C19" s="47">
        <f t="shared" si="2"/>
        <v>0</v>
      </c>
      <c r="D19" s="47">
        <f t="shared" si="3"/>
        <v>0</v>
      </c>
      <c r="E19" s="48"/>
      <c r="F19" s="48"/>
      <c r="G19" s="49"/>
      <c r="H19" s="50"/>
      <c r="I19" s="50"/>
      <c r="J19" s="50"/>
      <c r="K19" s="50"/>
      <c r="L19" s="51"/>
      <c r="M19" s="51"/>
    </row>
    <row r="20" spans="1:13" s="68" customFormat="1" ht="15" customHeight="1">
      <c r="A20" s="46">
        <v>12</v>
      </c>
      <c r="B20" s="46" t="s">
        <v>113</v>
      </c>
      <c r="C20" s="47">
        <f t="shared" si="2"/>
        <v>0</v>
      </c>
      <c r="D20" s="47">
        <f t="shared" si="3"/>
        <v>0</v>
      </c>
      <c r="E20" s="48"/>
      <c r="F20" s="48"/>
      <c r="G20" s="49"/>
      <c r="H20" s="50"/>
      <c r="I20" s="50"/>
      <c r="J20" s="50"/>
      <c r="K20" s="50"/>
      <c r="L20" s="51"/>
      <c r="M20" s="51"/>
    </row>
    <row r="21" spans="1:13" s="52" customFormat="1" ht="15" customHeight="1">
      <c r="A21" s="46">
        <v>13</v>
      </c>
      <c r="B21" s="46" t="s">
        <v>121</v>
      </c>
      <c r="C21" s="47">
        <f t="shared" si="2"/>
        <v>0</v>
      </c>
      <c r="D21" s="47">
        <f t="shared" si="3"/>
        <v>0</v>
      </c>
      <c r="E21" s="48"/>
      <c r="F21" s="48"/>
      <c r="G21" s="49"/>
      <c r="H21" s="50"/>
      <c r="I21" s="50"/>
      <c r="J21" s="50"/>
      <c r="K21" s="50"/>
      <c r="L21" s="51"/>
      <c r="M21" s="51"/>
    </row>
    <row r="22" spans="1:13" s="52" customFormat="1" ht="15" customHeight="1">
      <c r="A22" s="46">
        <v>14</v>
      </c>
      <c r="B22" s="46" t="s">
        <v>115</v>
      </c>
      <c r="C22" s="47">
        <f t="shared" si="2"/>
        <v>0</v>
      </c>
      <c r="D22" s="47">
        <f t="shared" si="3"/>
        <v>0</v>
      </c>
      <c r="E22" s="48"/>
      <c r="F22" s="48"/>
      <c r="G22" s="49"/>
      <c r="H22" s="50"/>
      <c r="I22" s="50"/>
      <c r="J22" s="50"/>
      <c r="K22" s="50"/>
      <c r="L22" s="51"/>
      <c r="M22" s="51"/>
    </row>
    <row r="23" spans="1:13" s="52" customFormat="1" ht="15" customHeight="1">
      <c r="A23" s="46">
        <v>15</v>
      </c>
      <c r="B23" s="46" t="s">
        <v>116</v>
      </c>
      <c r="C23" s="47">
        <f t="shared" si="2"/>
        <v>0</v>
      </c>
      <c r="D23" s="47">
        <f t="shared" si="3"/>
        <v>0</v>
      </c>
      <c r="E23" s="48"/>
      <c r="F23" s="48"/>
      <c r="G23" s="49"/>
      <c r="H23" s="50"/>
      <c r="I23" s="50"/>
      <c r="J23" s="50"/>
      <c r="K23" s="50"/>
      <c r="L23" s="51"/>
      <c r="M23" s="51"/>
    </row>
    <row r="24" spans="1:15" s="17" customFormat="1" ht="15" customHeight="1">
      <c r="A24" s="9"/>
      <c r="B24" s="175"/>
      <c r="C24" s="175"/>
      <c r="D24" s="15"/>
      <c r="E24" s="15"/>
      <c r="F24" s="16"/>
      <c r="G24" s="174" t="s">
        <v>138</v>
      </c>
      <c r="H24" s="174"/>
      <c r="I24" s="174"/>
      <c r="J24" s="174"/>
      <c r="K24" s="9"/>
      <c r="L24" s="9"/>
      <c r="M24" s="9"/>
      <c r="N24" s="9"/>
      <c r="O24" s="9"/>
    </row>
    <row r="25" spans="1:15" s="17" customFormat="1" ht="39" customHeight="1">
      <c r="A25" s="9"/>
      <c r="B25" s="178" t="s">
        <v>36</v>
      </c>
      <c r="C25" s="178"/>
      <c r="D25" s="15"/>
      <c r="E25" s="15"/>
      <c r="F25" s="16"/>
      <c r="G25" s="165" t="s">
        <v>100</v>
      </c>
      <c r="H25" s="165"/>
      <c r="I25" s="165"/>
      <c r="J25" s="165"/>
      <c r="K25" s="9"/>
      <c r="L25" s="9"/>
      <c r="M25" s="9"/>
      <c r="N25" s="9"/>
      <c r="O25" s="9"/>
    </row>
    <row r="26" spans="1:15" s="17" customFormat="1" ht="15" customHeight="1">
      <c r="A26" s="9"/>
      <c r="B26" s="179"/>
      <c r="C26" s="179"/>
      <c r="D26" s="18"/>
      <c r="E26" s="15"/>
      <c r="F26" s="173"/>
      <c r="G26" s="173"/>
      <c r="H26" s="173"/>
      <c r="I26" s="173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63" t="s">
        <v>99</v>
      </c>
      <c r="C31" s="164"/>
      <c r="D31" s="24"/>
      <c r="E31" s="24"/>
      <c r="F31" s="24"/>
      <c r="G31" s="163" t="s">
        <v>101</v>
      </c>
      <c r="H31" s="163"/>
      <c r="I31" s="163"/>
      <c r="J31" s="163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20">
    <mergeCell ref="E4:F4"/>
    <mergeCell ref="G4:H4"/>
    <mergeCell ref="B31:C31"/>
    <mergeCell ref="G31:J31"/>
    <mergeCell ref="A6:B6"/>
    <mergeCell ref="B25:C25"/>
    <mergeCell ref="G25:J25"/>
    <mergeCell ref="B24:C24"/>
    <mergeCell ref="B26:C26"/>
    <mergeCell ref="F26:I26"/>
    <mergeCell ref="I4:J4"/>
    <mergeCell ref="G24:J24"/>
    <mergeCell ref="K4:L4"/>
    <mergeCell ref="A1:M1"/>
    <mergeCell ref="A2:M2"/>
    <mergeCell ref="A3:A5"/>
    <mergeCell ref="B3:B5"/>
    <mergeCell ref="C3:D4"/>
    <mergeCell ref="E3:L3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O35"/>
  <sheetViews>
    <sheetView view="pageBreakPreview" zoomScaleNormal="75" zoomScaleSheetLayoutView="100" zoomScalePageLayoutView="0" workbookViewId="0" topLeftCell="A9">
      <selection activeCell="G24" sqref="G24:J24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72" customHeight="1">
      <c r="A1" s="162" t="s">
        <v>134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8.75">
      <c r="A2" s="155" t="s">
        <v>85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9.5" customHeight="1">
      <c r="A3" s="156" t="s">
        <v>78</v>
      </c>
      <c r="B3" s="192" t="s">
        <v>79</v>
      </c>
      <c r="C3" s="192" t="s">
        <v>9</v>
      </c>
      <c r="D3" s="192"/>
      <c r="E3" s="192" t="s">
        <v>4</v>
      </c>
      <c r="F3" s="192"/>
      <c r="G3" s="192"/>
      <c r="H3" s="192"/>
      <c r="I3" s="192"/>
      <c r="J3" s="192"/>
      <c r="K3" s="192"/>
      <c r="L3" s="192"/>
      <c r="M3" s="191" t="s">
        <v>18</v>
      </c>
    </row>
    <row r="4" spans="1:13" ht="60.75" customHeight="1">
      <c r="A4" s="156"/>
      <c r="B4" s="192"/>
      <c r="C4" s="192"/>
      <c r="D4" s="192"/>
      <c r="E4" s="191" t="s">
        <v>10</v>
      </c>
      <c r="F4" s="191"/>
      <c r="G4" s="191" t="s">
        <v>11</v>
      </c>
      <c r="H4" s="192"/>
      <c r="I4" s="191" t="s">
        <v>12</v>
      </c>
      <c r="J4" s="192"/>
      <c r="K4" s="191" t="s">
        <v>13</v>
      </c>
      <c r="L4" s="192"/>
      <c r="M4" s="191"/>
    </row>
    <row r="5" spans="1:13" ht="14.25" customHeight="1">
      <c r="A5" s="156"/>
      <c r="B5" s="192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191"/>
    </row>
    <row r="6" spans="1:13" ht="14.25" customHeight="1">
      <c r="A6" s="160" t="s">
        <v>80</v>
      </c>
      <c r="B6" s="161"/>
      <c r="C6" s="57">
        <f>C7+C8</f>
        <v>0</v>
      </c>
      <c r="D6" s="57">
        <f aca="true" t="shared" si="0" ref="D6:L6">D7+D8</f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0</v>
      </c>
      <c r="M6" s="66"/>
    </row>
    <row r="7" spans="1:13" s="52" customFormat="1" ht="14.25" customHeight="1">
      <c r="A7" s="46" t="s">
        <v>48</v>
      </c>
      <c r="B7" s="46" t="s">
        <v>92</v>
      </c>
      <c r="C7" s="58">
        <f>E7+G7+I7+K7</f>
        <v>0</v>
      </c>
      <c r="D7" s="58">
        <f>F7+H7+J7+L7</f>
        <v>0</v>
      </c>
      <c r="E7" s="58"/>
      <c r="F7" s="58"/>
      <c r="G7" s="59"/>
      <c r="H7" s="50"/>
      <c r="I7" s="50"/>
      <c r="J7" s="50"/>
      <c r="K7" s="50"/>
      <c r="L7" s="67"/>
      <c r="M7" s="67"/>
    </row>
    <row r="8" spans="1:13" s="52" customFormat="1" ht="14.25" customHeight="1">
      <c r="A8" s="46" t="s">
        <v>52</v>
      </c>
      <c r="B8" s="46" t="s">
        <v>117</v>
      </c>
      <c r="C8" s="58">
        <f>SUM(C9:C23)</f>
        <v>0</v>
      </c>
      <c r="D8" s="58">
        <f aca="true" t="shared" si="1" ref="D8:L8">SUM(D9:D23)</f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58">
        <f t="shared" si="1"/>
        <v>0</v>
      </c>
      <c r="M8" s="58"/>
    </row>
    <row r="9" spans="1:13" s="52" customFormat="1" ht="14.25" customHeight="1">
      <c r="A9" s="46">
        <v>1</v>
      </c>
      <c r="B9" s="46" t="s">
        <v>118</v>
      </c>
      <c r="C9" s="58">
        <f aca="true" t="shared" si="2" ref="C9:C23">E9+G9+I9+K9</f>
        <v>0</v>
      </c>
      <c r="D9" s="58">
        <f aca="true" t="shared" si="3" ref="D9:D23">F9+H9+J9+L9</f>
        <v>0</v>
      </c>
      <c r="E9" s="58"/>
      <c r="F9" s="58"/>
      <c r="G9" s="59"/>
      <c r="H9" s="50"/>
      <c r="I9" s="50"/>
      <c r="J9" s="50"/>
      <c r="K9" s="50"/>
      <c r="L9" s="67"/>
      <c r="M9" s="67"/>
    </row>
    <row r="10" spans="1:13" s="52" customFormat="1" ht="14.25" customHeight="1">
      <c r="A10" s="46">
        <v>2</v>
      </c>
      <c r="B10" s="46" t="s">
        <v>103</v>
      </c>
      <c r="C10" s="58">
        <f t="shared" si="2"/>
        <v>0</v>
      </c>
      <c r="D10" s="58">
        <f t="shared" si="3"/>
        <v>0</v>
      </c>
      <c r="E10" s="58"/>
      <c r="F10" s="58"/>
      <c r="G10" s="59"/>
      <c r="H10" s="50"/>
      <c r="I10" s="50"/>
      <c r="J10" s="50"/>
      <c r="K10" s="50"/>
      <c r="L10" s="67"/>
      <c r="M10" s="67"/>
    </row>
    <row r="11" spans="1:13" s="52" customFormat="1" ht="14.25" customHeight="1">
      <c r="A11" s="46">
        <v>3</v>
      </c>
      <c r="B11" s="46" t="s">
        <v>104</v>
      </c>
      <c r="C11" s="58">
        <f t="shared" si="2"/>
        <v>0</v>
      </c>
      <c r="D11" s="58">
        <f t="shared" si="3"/>
        <v>0</v>
      </c>
      <c r="E11" s="58"/>
      <c r="F11" s="58"/>
      <c r="G11" s="59"/>
      <c r="H11" s="50"/>
      <c r="I11" s="50"/>
      <c r="J11" s="50"/>
      <c r="K11" s="50"/>
      <c r="L11" s="67"/>
      <c r="M11" s="67"/>
    </row>
    <row r="12" spans="1:13" s="52" customFormat="1" ht="14.25" customHeight="1">
      <c r="A12" s="46">
        <v>4</v>
      </c>
      <c r="B12" s="46" t="s">
        <v>119</v>
      </c>
      <c r="C12" s="58">
        <f t="shared" si="2"/>
        <v>0</v>
      </c>
      <c r="D12" s="58">
        <f t="shared" si="3"/>
        <v>0</v>
      </c>
      <c r="E12" s="58"/>
      <c r="F12" s="58"/>
      <c r="G12" s="59"/>
      <c r="H12" s="50"/>
      <c r="I12" s="50"/>
      <c r="J12" s="50"/>
      <c r="K12" s="50"/>
      <c r="L12" s="67"/>
      <c r="M12" s="67"/>
    </row>
    <row r="13" spans="1:13" s="52" customFormat="1" ht="14.25" customHeight="1">
      <c r="A13" s="46">
        <v>5</v>
      </c>
      <c r="B13" s="46" t="s">
        <v>120</v>
      </c>
      <c r="C13" s="58">
        <f t="shared" si="2"/>
        <v>0</v>
      </c>
      <c r="D13" s="58">
        <f t="shared" si="3"/>
        <v>0</v>
      </c>
      <c r="E13" s="58"/>
      <c r="F13" s="58"/>
      <c r="G13" s="59"/>
      <c r="H13" s="50"/>
      <c r="I13" s="50"/>
      <c r="J13" s="50"/>
      <c r="K13" s="50"/>
      <c r="L13" s="67"/>
      <c r="M13" s="67"/>
    </row>
    <row r="14" spans="1:13" s="52" customFormat="1" ht="14.25" customHeight="1">
      <c r="A14" s="46">
        <v>6</v>
      </c>
      <c r="B14" s="46" t="s">
        <v>107</v>
      </c>
      <c r="C14" s="58">
        <f t="shared" si="2"/>
        <v>0</v>
      </c>
      <c r="D14" s="58">
        <f t="shared" si="3"/>
        <v>0</v>
      </c>
      <c r="E14" s="58"/>
      <c r="F14" s="58"/>
      <c r="G14" s="59"/>
      <c r="H14" s="50"/>
      <c r="I14" s="50"/>
      <c r="J14" s="50"/>
      <c r="K14" s="50"/>
      <c r="L14" s="67"/>
      <c r="M14" s="67"/>
    </row>
    <row r="15" spans="1:13" s="52" customFormat="1" ht="14.25" customHeight="1">
      <c r="A15" s="46">
        <v>7</v>
      </c>
      <c r="B15" s="46" t="s">
        <v>108</v>
      </c>
      <c r="C15" s="58">
        <f t="shared" si="2"/>
        <v>0</v>
      </c>
      <c r="D15" s="58">
        <f t="shared" si="3"/>
        <v>0</v>
      </c>
      <c r="E15" s="58"/>
      <c r="F15" s="58"/>
      <c r="G15" s="59"/>
      <c r="H15" s="50"/>
      <c r="I15" s="50"/>
      <c r="J15" s="50"/>
      <c r="K15" s="50"/>
      <c r="L15" s="67"/>
      <c r="M15" s="67"/>
    </row>
    <row r="16" spans="1:13" s="52" customFormat="1" ht="14.25" customHeight="1">
      <c r="A16" s="46">
        <v>8</v>
      </c>
      <c r="B16" s="53" t="s">
        <v>109</v>
      </c>
      <c r="C16" s="58">
        <f t="shared" si="2"/>
        <v>0</v>
      </c>
      <c r="D16" s="58">
        <f t="shared" si="3"/>
        <v>0</v>
      </c>
      <c r="E16" s="58"/>
      <c r="F16" s="58"/>
      <c r="G16" s="59"/>
      <c r="H16" s="50"/>
      <c r="I16" s="50"/>
      <c r="J16" s="50"/>
      <c r="K16" s="50"/>
      <c r="L16" s="67"/>
      <c r="M16" s="67"/>
    </row>
    <row r="17" spans="1:13" s="52" customFormat="1" ht="14.25" customHeight="1">
      <c r="A17" s="46">
        <v>9</v>
      </c>
      <c r="B17" s="46" t="s">
        <v>110</v>
      </c>
      <c r="C17" s="58">
        <f t="shared" si="2"/>
        <v>0</v>
      </c>
      <c r="D17" s="58">
        <f t="shared" si="3"/>
        <v>0</v>
      </c>
      <c r="E17" s="58"/>
      <c r="F17" s="58"/>
      <c r="G17" s="59"/>
      <c r="H17" s="50"/>
      <c r="I17" s="50"/>
      <c r="J17" s="50"/>
      <c r="K17" s="50"/>
      <c r="L17" s="67"/>
      <c r="M17" s="67"/>
    </row>
    <row r="18" spans="1:13" s="52" customFormat="1" ht="14.25" customHeight="1">
      <c r="A18" s="46">
        <v>10</v>
      </c>
      <c r="B18" s="46" t="s">
        <v>111</v>
      </c>
      <c r="C18" s="58">
        <f t="shared" si="2"/>
        <v>0</v>
      </c>
      <c r="D18" s="58">
        <f t="shared" si="3"/>
        <v>0</v>
      </c>
      <c r="E18" s="58"/>
      <c r="F18" s="58"/>
      <c r="G18" s="59"/>
      <c r="H18" s="50"/>
      <c r="I18" s="50"/>
      <c r="J18" s="50"/>
      <c r="K18" s="50"/>
      <c r="L18" s="67"/>
      <c r="M18" s="67"/>
    </row>
    <row r="19" spans="1:13" s="52" customFormat="1" ht="14.25" customHeight="1">
      <c r="A19" s="46">
        <v>11</v>
      </c>
      <c r="B19" s="46" t="s">
        <v>112</v>
      </c>
      <c r="C19" s="58">
        <f t="shared" si="2"/>
        <v>0</v>
      </c>
      <c r="D19" s="58">
        <f t="shared" si="3"/>
        <v>0</v>
      </c>
      <c r="E19" s="58"/>
      <c r="F19" s="58"/>
      <c r="G19" s="59"/>
      <c r="H19" s="50"/>
      <c r="I19" s="50"/>
      <c r="J19" s="50"/>
      <c r="K19" s="50"/>
      <c r="L19" s="67"/>
      <c r="M19" s="67"/>
    </row>
    <row r="20" spans="1:13" s="52" customFormat="1" ht="14.25" customHeight="1">
      <c r="A20" s="46">
        <v>12</v>
      </c>
      <c r="B20" s="46" t="s">
        <v>113</v>
      </c>
      <c r="C20" s="58">
        <f t="shared" si="2"/>
        <v>0</v>
      </c>
      <c r="D20" s="58">
        <f t="shared" si="3"/>
        <v>0</v>
      </c>
      <c r="E20" s="58"/>
      <c r="F20" s="58"/>
      <c r="G20" s="59"/>
      <c r="H20" s="50"/>
      <c r="I20" s="50"/>
      <c r="J20" s="50"/>
      <c r="K20" s="50"/>
      <c r="L20" s="67"/>
      <c r="M20" s="67"/>
    </row>
    <row r="21" spans="1:13" s="52" customFormat="1" ht="14.25" customHeight="1">
      <c r="A21" s="46">
        <v>13</v>
      </c>
      <c r="B21" s="46" t="s">
        <v>121</v>
      </c>
      <c r="C21" s="58">
        <f t="shared" si="2"/>
        <v>0</v>
      </c>
      <c r="D21" s="58">
        <f t="shared" si="3"/>
        <v>0</v>
      </c>
      <c r="E21" s="58"/>
      <c r="F21" s="58"/>
      <c r="G21" s="59"/>
      <c r="H21" s="50"/>
      <c r="I21" s="50"/>
      <c r="J21" s="50"/>
      <c r="K21" s="50"/>
      <c r="L21" s="67"/>
      <c r="M21" s="67"/>
    </row>
    <row r="22" spans="1:13" s="52" customFormat="1" ht="14.25" customHeight="1">
      <c r="A22" s="46">
        <v>14</v>
      </c>
      <c r="B22" s="46" t="s">
        <v>115</v>
      </c>
      <c r="C22" s="58">
        <f t="shared" si="2"/>
        <v>0</v>
      </c>
      <c r="D22" s="58">
        <f t="shared" si="3"/>
        <v>0</v>
      </c>
      <c r="E22" s="58"/>
      <c r="F22" s="58"/>
      <c r="G22" s="59"/>
      <c r="H22" s="50"/>
      <c r="I22" s="50"/>
      <c r="J22" s="50"/>
      <c r="K22" s="50"/>
      <c r="L22" s="67"/>
      <c r="M22" s="67"/>
    </row>
    <row r="23" spans="1:13" s="52" customFormat="1" ht="14.25" customHeight="1">
      <c r="A23" s="46">
        <v>15</v>
      </c>
      <c r="B23" s="46" t="s">
        <v>116</v>
      </c>
      <c r="C23" s="58">
        <f t="shared" si="2"/>
        <v>0</v>
      </c>
      <c r="D23" s="58">
        <f t="shared" si="3"/>
        <v>0</v>
      </c>
      <c r="E23" s="58"/>
      <c r="F23" s="58"/>
      <c r="G23" s="59"/>
      <c r="H23" s="50"/>
      <c r="I23" s="50"/>
      <c r="J23" s="50"/>
      <c r="K23" s="50"/>
      <c r="L23" s="67"/>
      <c r="M23" s="67"/>
    </row>
    <row r="24" spans="1:15" s="17" customFormat="1" ht="15" customHeight="1">
      <c r="A24" s="9"/>
      <c r="B24" s="175"/>
      <c r="C24" s="175"/>
      <c r="D24" s="15"/>
      <c r="E24" s="15"/>
      <c r="F24" s="16"/>
      <c r="G24" s="174" t="s">
        <v>138</v>
      </c>
      <c r="H24" s="174"/>
      <c r="I24" s="174"/>
      <c r="J24" s="174"/>
      <c r="K24" s="9"/>
      <c r="L24" s="9"/>
      <c r="M24" s="9"/>
      <c r="N24" s="9"/>
      <c r="O24" s="9"/>
    </row>
    <row r="25" spans="1:15" s="17" customFormat="1" ht="39" customHeight="1">
      <c r="A25" s="9"/>
      <c r="B25" s="178" t="s">
        <v>36</v>
      </c>
      <c r="C25" s="178"/>
      <c r="D25" s="15"/>
      <c r="E25" s="15"/>
      <c r="F25" s="16"/>
      <c r="G25" s="165" t="s">
        <v>100</v>
      </c>
      <c r="H25" s="165"/>
      <c r="I25" s="165"/>
      <c r="J25" s="165"/>
      <c r="K25" s="9"/>
      <c r="L25" s="9"/>
      <c r="M25" s="9"/>
      <c r="N25" s="9"/>
      <c r="O25" s="9"/>
    </row>
    <row r="26" spans="1:15" s="17" customFormat="1" ht="15" customHeight="1">
      <c r="A26" s="9"/>
      <c r="B26" s="179"/>
      <c r="C26" s="179"/>
      <c r="D26" s="18"/>
      <c r="E26" s="15"/>
      <c r="F26" s="173"/>
      <c r="G26" s="173"/>
      <c r="H26" s="173"/>
      <c r="I26" s="173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63" t="s">
        <v>99</v>
      </c>
      <c r="C31" s="164"/>
      <c r="D31" s="24"/>
      <c r="E31" s="24"/>
      <c r="F31" s="24"/>
      <c r="G31" s="163" t="s">
        <v>101</v>
      </c>
      <c r="H31" s="163"/>
      <c r="I31" s="163"/>
      <c r="J31" s="163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</sheetData>
  <sheetProtection/>
  <mergeCells count="20">
    <mergeCell ref="E4:F4"/>
    <mergeCell ref="G4:H4"/>
    <mergeCell ref="B31:C31"/>
    <mergeCell ref="G31:J31"/>
    <mergeCell ref="A6:B6"/>
    <mergeCell ref="B25:C25"/>
    <mergeCell ref="G25:J25"/>
    <mergeCell ref="B24:C24"/>
    <mergeCell ref="B26:C26"/>
    <mergeCell ref="F26:I26"/>
    <mergeCell ref="I4:J4"/>
    <mergeCell ref="G24:J24"/>
    <mergeCell ref="K4:L4"/>
    <mergeCell ref="A1:M1"/>
    <mergeCell ref="A2:M2"/>
    <mergeCell ref="A3:A5"/>
    <mergeCell ref="B3:B5"/>
    <mergeCell ref="C3:D4"/>
    <mergeCell ref="E3:L3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L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O36"/>
  <sheetViews>
    <sheetView view="pageBreakPreview" zoomScaleNormal="75" zoomScaleSheetLayoutView="100" zoomScalePageLayoutView="0" workbookViewId="0" topLeftCell="A7">
      <selection activeCell="G24" sqref="G24:J24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65.25" customHeight="1">
      <c r="A1" s="162" t="s">
        <v>135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8.75">
      <c r="A2" s="155" t="s">
        <v>88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9.5" customHeight="1">
      <c r="A3" s="156" t="s">
        <v>78</v>
      </c>
      <c r="B3" s="192" t="s">
        <v>79</v>
      </c>
      <c r="C3" s="192" t="s">
        <v>9</v>
      </c>
      <c r="D3" s="192"/>
      <c r="E3" s="192" t="s">
        <v>4</v>
      </c>
      <c r="F3" s="192"/>
      <c r="G3" s="192"/>
      <c r="H3" s="192"/>
      <c r="I3" s="192"/>
      <c r="J3" s="192"/>
      <c r="K3" s="192"/>
      <c r="L3" s="192"/>
      <c r="M3" s="191" t="s">
        <v>19</v>
      </c>
    </row>
    <row r="4" spans="1:13" ht="60.75" customHeight="1">
      <c r="A4" s="156"/>
      <c r="B4" s="192"/>
      <c r="C4" s="192"/>
      <c r="D4" s="192"/>
      <c r="E4" s="191" t="s">
        <v>10</v>
      </c>
      <c r="F4" s="191"/>
      <c r="G4" s="191" t="s">
        <v>11</v>
      </c>
      <c r="H4" s="192"/>
      <c r="I4" s="191" t="s">
        <v>12</v>
      </c>
      <c r="J4" s="192"/>
      <c r="K4" s="191" t="s">
        <v>13</v>
      </c>
      <c r="L4" s="192"/>
      <c r="M4" s="191"/>
    </row>
    <row r="5" spans="1:13" ht="18" customHeight="1">
      <c r="A5" s="156"/>
      <c r="B5" s="192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191"/>
    </row>
    <row r="6" spans="1:13" ht="15" customHeight="1">
      <c r="A6" s="160" t="s">
        <v>80</v>
      </c>
      <c r="B6" s="161"/>
      <c r="C6" s="44">
        <f>C7+C8</f>
        <v>0</v>
      </c>
      <c r="D6" s="44">
        <f aca="true" t="shared" si="0" ref="D6:M6">D7+D8</f>
        <v>0</v>
      </c>
      <c r="E6" s="44">
        <f t="shared" si="0"/>
        <v>0</v>
      </c>
      <c r="F6" s="44">
        <f t="shared" si="0"/>
        <v>0</v>
      </c>
      <c r="G6" s="44">
        <f t="shared" si="0"/>
        <v>0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44">
        <f t="shared" si="0"/>
        <v>0</v>
      </c>
      <c r="L6" s="44">
        <f t="shared" si="0"/>
        <v>0</v>
      </c>
      <c r="M6" s="44">
        <f t="shared" si="0"/>
        <v>0</v>
      </c>
    </row>
    <row r="7" spans="1:13" ht="15" customHeight="1">
      <c r="A7" s="42" t="s">
        <v>48</v>
      </c>
      <c r="B7" s="42" t="s">
        <v>92</v>
      </c>
      <c r="C7" s="44">
        <f>E7+G7+I7+K7</f>
        <v>0</v>
      </c>
      <c r="D7" s="44">
        <f>F7+H7+J7+L7</f>
        <v>0</v>
      </c>
      <c r="E7" s="31"/>
      <c r="F7" s="31"/>
      <c r="G7" s="32"/>
      <c r="H7" s="33"/>
      <c r="I7" s="33"/>
      <c r="J7" s="33"/>
      <c r="K7" s="33"/>
      <c r="L7" s="27"/>
      <c r="M7" s="27"/>
    </row>
    <row r="8" spans="1:13" ht="15" customHeight="1">
      <c r="A8" s="42" t="s">
        <v>52</v>
      </c>
      <c r="B8" s="42" t="s">
        <v>117</v>
      </c>
      <c r="C8" s="44">
        <f>SUM(C9:C23)</f>
        <v>0</v>
      </c>
      <c r="D8" s="44">
        <f aca="true" t="shared" si="1" ref="D8:M8">SUM(D9:D23)</f>
        <v>0</v>
      </c>
      <c r="E8" s="44">
        <f t="shared" si="1"/>
        <v>0</v>
      </c>
      <c r="F8" s="44">
        <f t="shared" si="1"/>
        <v>0</v>
      </c>
      <c r="G8" s="44">
        <f t="shared" si="1"/>
        <v>0</v>
      </c>
      <c r="H8" s="44">
        <f t="shared" si="1"/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</row>
    <row r="9" spans="1:13" s="52" customFormat="1" ht="15" customHeight="1">
      <c r="A9" s="46">
        <v>1</v>
      </c>
      <c r="B9" s="46" t="s">
        <v>118</v>
      </c>
      <c r="C9" s="47">
        <f aca="true" t="shared" si="2" ref="C9:C23">E9+G9+I9+K9</f>
        <v>0</v>
      </c>
      <c r="D9" s="47">
        <f aca="true" t="shared" si="3" ref="D9:D23">F9+H9+J9+L9</f>
        <v>0</v>
      </c>
      <c r="E9" s="48"/>
      <c r="F9" s="48"/>
      <c r="G9" s="49"/>
      <c r="H9" s="50"/>
      <c r="I9" s="50"/>
      <c r="J9" s="50"/>
      <c r="K9" s="50"/>
      <c r="L9" s="51"/>
      <c r="M9" s="51"/>
    </row>
    <row r="10" spans="1:13" s="52" customFormat="1" ht="15" customHeight="1">
      <c r="A10" s="46">
        <v>2</v>
      </c>
      <c r="B10" s="46" t="s">
        <v>103</v>
      </c>
      <c r="C10" s="47">
        <f t="shared" si="2"/>
        <v>0</v>
      </c>
      <c r="D10" s="47">
        <f t="shared" si="3"/>
        <v>0</v>
      </c>
      <c r="E10" s="48"/>
      <c r="F10" s="48"/>
      <c r="G10" s="49"/>
      <c r="H10" s="50"/>
      <c r="I10" s="50"/>
      <c r="J10" s="50"/>
      <c r="K10" s="50"/>
      <c r="L10" s="51"/>
      <c r="M10" s="51"/>
    </row>
    <row r="11" spans="1:13" s="52" customFormat="1" ht="15" customHeight="1">
      <c r="A11" s="46">
        <v>3</v>
      </c>
      <c r="B11" s="46" t="s">
        <v>104</v>
      </c>
      <c r="C11" s="47">
        <f t="shared" si="2"/>
        <v>0</v>
      </c>
      <c r="D11" s="47">
        <f t="shared" si="3"/>
        <v>0</v>
      </c>
      <c r="E11" s="48"/>
      <c r="F11" s="48"/>
      <c r="G11" s="49"/>
      <c r="H11" s="50"/>
      <c r="I11" s="50"/>
      <c r="J11" s="50"/>
      <c r="K11" s="50"/>
      <c r="L11" s="51"/>
      <c r="M11" s="51"/>
    </row>
    <row r="12" spans="1:13" s="52" customFormat="1" ht="15" customHeight="1">
      <c r="A12" s="46">
        <v>4</v>
      </c>
      <c r="B12" s="46" t="s">
        <v>119</v>
      </c>
      <c r="C12" s="47">
        <f t="shared" si="2"/>
        <v>0</v>
      </c>
      <c r="D12" s="47">
        <f t="shared" si="3"/>
        <v>0</v>
      </c>
      <c r="E12" s="48"/>
      <c r="F12" s="48"/>
      <c r="G12" s="49"/>
      <c r="H12" s="50"/>
      <c r="I12" s="50"/>
      <c r="J12" s="50"/>
      <c r="K12" s="50"/>
      <c r="L12" s="51"/>
      <c r="M12" s="51"/>
    </row>
    <row r="13" spans="1:13" s="52" customFormat="1" ht="15" customHeight="1">
      <c r="A13" s="46">
        <v>5</v>
      </c>
      <c r="B13" s="46" t="s">
        <v>120</v>
      </c>
      <c r="C13" s="47">
        <f t="shared" si="2"/>
        <v>0</v>
      </c>
      <c r="D13" s="47">
        <f t="shared" si="3"/>
        <v>0</v>
      </c>
      <c r="E13" s="48"/>
      <c r="F13" s="48"/>
      <c r="G13" s="49"/>
      <c r="H13" s="50"/>
      <c r="I13" s="50"/>
      <c r="J13" s="50"/>
      <c r="K13" s="50"/>
      <c r="L13" s="51"/>
      <c r="M13" s="51"/>
    </row>
    <row r="14" spans="1:13" s="52" customFormat="1" ht="15" customHeight="1">
      <c r="A14" s="46">
        <v>6</v>
      </c>
      <c r="B14" s="46" t="s">
        <v>107</v>
      </c>
      <c r="C14" s="47">
        <f t="shared" si="2"/>
        <v>0</v>
      </c>
      <c r="D14" s="47">
        <f t="shared" si="3"/>
        <v>0</v>
      </c>
      <c r="E14" s="48"/>
      <c r="F14" s="48"/>
      <c r="G14" s="49"/>
      <c r="H14" s="50"/>
      <c r="I14" s="50"/>
      <c r="J14" s="50"/>
      <c r="K14" s="50"/>
      <c r="L14" s="51"/>
      <c r="M14" s="51"/>
    </row>
    <row r="15" spans="1:13" s="52" customFormat="1" ht="15" customHeight="1">
      <c r="A15" s="46">
        <v>7</v>
      </c>
      <c r="B15" s="46" t="s">
        <v>108</v>
      </c>
      <c r="C15" s="47">
        <f t="shared" si="2"/>
        <v>0</v>
      </c>
      <c r="D15" s="47">
        <f t="shared" si="3"/>
        <v>0</v>
      </c>
      <c r="E15" s="48"/>
      <c r="F15" s="48"/>
      <c r="G15" s="49"/>
      <c r="H15" s="50"/>
      <c r="I15" s="50"/>
      <c r="J15" s="50"/>
      <c r="K15" s="50"/>
      <c r="L15" s="51"/>
      <c r="M15" s="51"/>
    </row>
    <row r="16" spans="1:13" s="52" customFormat="1" ht="15" customHeight="1">
      <c r="A16" s="46">
        <v>8</v>
      </c>
      <c r="B16" s="53" t="s">
        <v>109</v>
      </c>
      <c r="C16" s="47">
        <f t="shared" si="2"/>
        <v>0</v>
      </c>
      <c r="D16" s="47">
        <f t="shared" si="3"/>
        <v>0</v>
      </c>
      <c r="E16" s="48"/>
      <c r="F16" s="48"/>
      <c r="G16" s="49"/>
      <c r="H16" s="50"/>
      <c r="I16" s="50"/>
      <c r="J16" s="50"/>
      <c r="K16" s="50"/>
      <c r="L16" s="51"/>
      <c r="M16" s="51"/>
    </row>
    <row r="17" spans="1:13" s="52" customFormat="1" ht="15" customHeight="1">
      <c r="A17" s="46">
        <v>9</v>
      </c>
      <c r="B17" s="46" t="s">
        <v>110</v>
      </c>
      <c r="C17" s="47">
        <f t="shared" si="2"/>
        <v>0</v>
      </c>
      <c r="D17" s="47">
        <f t="shared" si="3"/>
        <v>0</v>
      </c>
      <c r="E17" s="48"/>
      <c r="F17" s="48"/>
      <c r="G17" s="49"/>
      <c r="H17" s="50"/>
      <c r="I17" s="50"/>
      <c r="J17" s="50"/>
      <c r="K17" s="50"/>
      <c r="L17" s="51"/>
      <c r="M17" s="51"/>
    </row>
    <row r="18" spans="1:13" s="52" customFormat="1" ht="15" customHeight="1">
      <c r="A18" s="46">
        <v>10</v>
      </c>
      <c r="B18" s="46" t="s">
        <v>111</v>
      </c>
      <c r="C18" s="47">
        <f t="shared" si="2"/>
        <v>0</v>
      </c>
      <c r="D18" s="47">
        <f t="shared" si="3"/>
        <v>0</v>
      </c>
      <c r="E18" s="48"/>
      <c r="F18" s="48"/>
      <c r="G18" s="49"/>
      <c r="H18" s="50"/>
      <c r="I18" s="50"/>
      <c r="J18" s="50"/>
      <c r="K18" s="50"/>
      <c r="L18" s="51"/>
      <c r="M18" s="51"/>
    </row>
    <row r="19" spans="1:13" s="52" customFormat="1" ht="15" customHeight="1">
      <c r="A19" s="46">
        <v>11</v>
      </c>
      <c r="B19" s="46" t="s">
        <v>112</v>
      </c>
      <c r="C19" s="47">
        <f t="shared" si="2"/>
        <v>0</v>
      </c>
      <c r="D19" s="47">
        <f t="shared" si="3"/>
        <v>0</v>
      </c>
      <c r="E19" s="48"/>
      <c r="F19" s="48"/>
      <c r="G19" s="49"/>
      <c r="H19" s="50"/>
      <c r="I19" s="50"/>
      <c r="J19" s="50"/>
      <c r="K19" s="50"/>
      <c r="L19" s="51"/>
      <c r="M19" s="51"/>
    </row>
    <row r="20" spans="1:13" s="52" customFormat="1" ht="15" customHeight="1">
      <c r="A20" s="46">
        <v>12</v>
      </c>
      <c r="B20" s="46" t="s">
        <v>113</v>
      </c>
      <c r="C20" s="47">
        <f t="shared" si="2"/>
        <v>0</v>
      </c>
      <c r="D20" s="47">
        <f t="shared" si="3"/>
        <v>0</v>
      </c>
      <c r="E20" s="48"/>
      <c r="F20" s="48"/>
      <c r="G20" s="49"/>
      <c r="H20" s="50"/>
      <c r="I20" s="50"/>
      <c r="J20" s="50"/>
      <c r="K20" s="50"/>
      <c r="L20" s="51"/>
      <c r="M20" s="51"/>
    </row>
    <row r="21" spans="1:13" s="52" customFormat="1" ht="15" customHeight="1">
      <c r="A21" s="46">
        <v>13</v>
      </c>
      <c r="B21" s="46" t="s">
        <v>121</v>
      </c>
      <c r="C21" s="47">
        <f t="shared" si="2"/>
        <v>0</v>
      </c>
      <c r="D21" s="47">
        <f t="shared" si="3"/>
        <v>0</v>
      </c>
      <c r="E21" s="48"/>
      <c r="F21" s="48"/>
      <c r="G21" s="49"/>
      <c r="H21" s="50"/>
      <c r="I21" s="50"/>
      <c r="J21" s="50"/>
      <c r="K21" s="50"/>
      <c r="L21" s="51"/>
      <c r="M21" s="51"/>
    </row>
    <row r="22" spans="1:13" s="52" customFormat="1" ht="15" customHeight="1">
      <c r="A22" s="46">
        <v>14</v>
      </c>
      <c r="B22" s="46" t="s">
        <v>115</v>
      </c>
      <c r="C22" s="47">
        <f t="shared" si="2"/>
        <v>0</v>
      </c>
      <c r="D22" s="47">
        <f t="shared" si="3"/>
        <v>0</v>
      </c>
      <c r="E22" s="48"/>
      <c r="F22" s="48"/>
      <c r="G22" s="49"/>
      <c r="H22" s="50"/>
      <c r="I22" s="50"/>
      <c r="J22" s="50"/>
      <c r="K22" s="50"/>
      <c r="L22" s="51"/>
      <c r="M22" s="51"/>
    </row>
    <row r="23" spans="1:13" s="52" customFormat="1" ht="15" customHeight="1">
      <c r="A23" s="46">
        <v>15</v>
      </c>
      <c r="B23" s="46" t="s">
        <v>116</v>
      </c>
      <c r="C23" s="47">
        <f t="shared" si="2"/>
        <v>0</v>
      </c>
      <c r="D23" s="47">
        <f t="shared" si="3"/>
        <v>0</v>
      </c>
      <c r="E23" s="48"/>
      <c r="F23" s="48"/>
      <c r="G23" s="49"/>
      <c r="H23" s="50"/>
      <c r="I23" s="50"/>
      <c r="J23" s="50"/>
      <c r="K23" s="50"/>
      <c r="L23" s="51"/>
      <c r="M23" s="51"/>
    </row>
    <row r="24" spans="1:15" s="17" customFormat="1" ht="15" customHeight="1">
      <c r="A24" s="9"/>
      <c r="B24" s="175"/>
      <c r="C24" s="175"/>
      <c r="D24" s="15"/>
      <c r="E24" s="15"/>
      <c r="F24" s="16"/>
      <c r="G24" s="174" t="s">
        <v>138</v>
      </c>
      <c r="H24" s="174"/>
      <c r="I24" s="174"/>
      <c r="J24" s="174"/>
      <c r="K24" s="9"/>
      <c r="L24" s="9"/>
      <c r="M24" s="9"/>
      <c r="N24" s="9"/>
      <c r="O24" s="9"/>
    </row>
    <row r="25" spans="1:15" s="17" customFormat="1" ht="35.25" customHeight="1">
      <c r="A25" s="9"/>
      <c r="B25" s="178" t="s">
        <v>36</v>
      </c>
      <c r="C25" s="178"/>
      <c r="D25" s="15"/>
      <c r="E25" s="15"/>
      <c r="F25" s="16"/>
      <c r="G25" s="165" t="s">
        <v>100</v>
      </c>
      <c r="H25" s="165"/>
      <c r="I25" s="165"/>
      <c r="J25" s="165"/>
      <c r="K25" s="9"/>
      <c r="L25" s="9"/>
      <c r="M25" s="9"/>
      <c r="N25" s="9"/>
      <c r="O25" s="9"/>
    </row>
    <row r="26" spans="1:15" s="17" customFormat="1" ht="15" customHeight="1">
      <c r="A26" s="9"/>
      <c r="B26" s="179"/>
      <c r="C26" s="179"/>
      <c r="D26" s="18"/>
      <c r="E26" s="15"/>
      <c r="F26" s="173"/>
      <c r="G26" s="173"/>
      <c r="H26" s="173"/>
      <c r="I26" s="173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63" t="s">
        <v>99</v>
      </c>
      <c r="C31" s="164"/>
      <c r="D31" s="24"/>
      <c r="E31" s="24"/>
      <c r="F31" s="24"/>
      <c r="G31" s="163" t="s">
        <v>101</v>
      </c>
      <c r="H31" s="163"/>
      <c r="I31" s="163"/>
      <c r="J31" s="163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6"/>
      <c r="C33" s="30"/>
      <c r="D33" s="30"/>
      <c r="E33" s="30"/>
      <c r="F33" s="30"/>
      <c r="G33" s="30"/>
      <c r="H33" s="30"/>
      <c r="I33" s="30"/>
      <c r="J33" s="30"/>
      <c r="K33" s="36"/>
    </row>
    <row r="34" spans="1:11" ht="18.75">
      <c r="A34" s="30"/>
      <c r="B34" s="36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20">
    <mergeCell ref="E4:F4"/>
    <mergeCell ref="G4:H4"/>
    <mergeCell ref="B31:C31"/>
    <mergeCell ref="G31:J31"/>
    <mergeCell ref="A6:B6"/>
    <mergeCell ref="B25:C25"/>
    <mergeCell ref="G25:J25"/>
    <mergeCell ref="B24:C24"/>
    <mergeCell ref="B26:C26"/>
    <mergeCell ref="F26:I26"/>
    <mergeCell ref="I4:J4"/>
    <mergeCell ref="G24:J24"/>
    <mergeCell ref="K4:L4"/>
    <mergeCell ref="A1:M1"/>
    <mergeCell ref="A2:M2"/>
    <mergeCell ref="A3:A5"/>
    <mergeCell ref="B3:B5"/>
    <mergeCell ref="C3:D4"/>
    <mergeCell ref="E3:L3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O32"/>
  <sheetViews>
    <sheetView view="pageBreakPreview" zoomScaleNormal="75" zoomScaleSheetLayoutView="100" zoomScalePageLayoutView="0" workbookViewId="0" topLeftCell="A7">
      <selection activeCell="E23" sqref="E23:J23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12.88671875" style="26" customWidth="1"/>
    <col min="4" max="4" width="21.5546875" style="26" customWidth="1"/>
    <col min="5" max="5" width="12.99609375" style="26" customWidth="1"/>
    <col min="6" max="6" width="12.5546875" style="26" customWidth="1"/>
    <col min="7" max="7" width="18.10546875" style="26" customWidth="1"/>
    <col min="8" max="8" width="12.88671875" style="26" customWidth="1"/>
    <col min="9" max="16384" width="8.88671875" style="26" customWidth="1"/>
  </cols>
  <sheetData>
    <row r="1" spans="1:8" ht="65.25" customHeight="1">
      <c r="A1" s="162" t="s">
        <v>136</v>
      </c>
      <c r="B1" s="162"/>
      <c r="C1" s="162"/>
      <c r="D1" s="162"/>
      <c r="E1" s="162"/>
      <c r="F1" s="162"/>
      <c r="G1" s="162"/>
      <c r="H1" s="162"/>
    </row>
    <row r="2" spans="1:8" ht="18.75">
      <c r="A2" s="155" t="s">
        <v>84</v>
      </c>
      <c r="B2" s="155"/>
      <c r="C2" s="155"/>
      <c r="D2" s="155"/>
      <c r="E2" s="155"/>
      <c r="F2" s="155"/>
      <c r="G2" s="155"/>
      <c r="H2" s="155"/>
    </row>
    <row r="3" spans="1:8" ht="19.5" customHeight="1">
      <c r="A3" s="218" t="s">
        <v>78</v>
      </c>
      <c r="B3" s="203" t="s">
        <v>79</v>
      </c>
      <c r="C3" s="203" t="s">
        <v>20</v>
      </c>
      <c r="D3" s="200" t="s">
        <v>4</v>
      </c>
      <c r="E3" s="201"/>
      <c r="F3" s="201"/>
      <c r="G3" s="202"/>
      <c r="H3" s="191" t="s">
        <v>21</v>
      </c>
    </row>
    <row r="4" spans="1:8" ht="60.75" customHeight="1">
      <c r="A4" s="219"/>
      <c r="B4" s="204"/>
      <c r="C4" s="205"/>
      <c r="D4" s="35" t="s">
        <v>10</v>
      </c>
      <c r="E4" s="35" t="s">
        <v>11</v>
      </c>
      <c r="F4" s="35" t="s">
        <v>12</v>
      </c>
      <c r="G4" s="35" t="s">
        <v>13</v>
      </c>
      <c r="H4" s="191"/>
    </row>
    <row r="5" spans="1:8" ht="15.75" customHeight="1">
      <c r="A5" s="160" t="s">
        <v>80</v>
      </c>
      <c r="B5" s="161"/>
      <c r="C5" s="44">
        <f aca="true" t="shared" si="0" ref="C5:H5">C6+C7</f>
        <v>1</v>
      </c>
      <c r="D5" s="44">
        <f t="shared" si="0"/>
        <v>1</v>
      </c>
      <c r="E5" s="44">
        <f t="shared" si="0"/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</row>
    <row r="6" spans="1:8" ht="15.75" customHeight="1">
      <c r="A6" s="42" t="s">
        <v>48</v>
      </c>
      <c r="B6" s="42" t="s">
        <v>92</v>
      </c>
      <c r="C6" s="44">
        <f>D6+E6+F6+G6</f>
        <v>0</v>
      </c>
      <c r="D6" s="31"/>
      <c r="E6" s="32"/>
      <c r="F6" s="33"/>
      <c r="G6" s="33"/>
      <c r="H6" s="27"/>
    </row>
    <row r="7" spans="1:8" ht="15.75" customHeight="1">
      <c r="A7" s="42" t="s">
        <v>52</v>
      </c>
      <c r="B7" s="42" t="s">
        <v>117</v>
      </c>
      <c r="C7" s="44">
        <f aca="true" t="shared" si="1" ref="C7:H7">SUM(C8:C22)</f>
        <v>1</v>
      </c>
      <c r="D7" s="44">
        <f t="shared" si="1"/>
        <v>1</v>
      </c>
      <c r="E7" s="44">
        <f t="shared" si="1"/>
        <v>0</v>
      </c>
      <c r="F7" s="44">
        <f t="shared" si="1"/>
        <v>0</v>
      </c>
      <c r="G7" s="44">
        <f t="shared" si="1"/>
        <v>0</v>
      </c>
      <c r="H7" s="44">
        <f t="shared" si="1"/>
        <v>0</v>
      </c>
    </row>
    <row r="8" spans="1:8" s="52" customFormat="1" ht="15.75" customHeight="1">
      <c r="A8" s="46">
        <v>1</v>
      </c>
      <c r="B8" s="46" t="s">
        <v>118</v>
      </c>
      <c r="C8" s="47">
        <f aca="true" t="shared" si="2" ref="C8:C22">D8+E8+F8+G8</f>
        <v>0</v>
      </c>
      <c r="D8" s="48"/>
      <c r="E8" s="49"/>
      <c r="F8" s="50"/>
      <c r="G8" s="50"/>
      <c r="H8" s="51"/>
    </row>
    <row r="9" spans="1:8" s="52" customFormat="1" ht="15.75" customHeight="1">
      <c r="A9" s="46">
        <v>2</v>
      </c>
      <c r="B9" s="46" t="s">
        <v>103</v>
      </c>
      <c r="C9" s="47">
        <f t="shared" si="2"/>
        <v>0</v>
      </c>
      <c r="D9" s="48"/>
      <c r="E9" s="49"/>
      <c r="F9" s="50"/>
      <c r="G9" s="50"/>
      <c r="H9" s="51"/>
    </row>
    <row r="10" spans="1:8" s="52" customFormat="1" ht="15.75" customHeight="1">
      <c r="A10" s="46">
        <v>3</v>
      </c>
      <c r="B10" s="46" t="s">
        <v>104</v>
      </c>
      <c r="C10" s="47">
        <f t="shared" si="2"/>
        <v>0</v>
      </c>
      <c r="D10" s="48"/>
      <c r="E10" s="49"/>
      <c r="F10" s="50"/>
      <c r="G10" s="50"/>
      <c r="H10" s="51"/>
    </row>
    <row r="11" spans="1:8" s="52" customFormat="1" ht="15.75" customHeight="1">
      <c r="A11" s="46">
        <v>4</v>
      </c>
      <c r="B11" s="46" t="s">
        <v>119</v>
      </c>
      <c r="C11" s="47">
        <f t="shared" si="2"/>
        <v>0</v>
      </c>
      <c r="D11" s="48"/>
      <c r="E11" s="49"/>
      <c r="F11" s="50"/>
      <c r="G11" s="50"/>
      <c r="H11" s="51"/>
    </row>
    <row r="12" spans="1:8" s="52" customFormat="1" ht="15.75" customHeight="1">
      <c r="A12" s="46">
        <v>5</v>
      </c>
      <c r="B12" s="46" t="s">
        <v>120</v>
      </c>
      <c r="C12" s="47">
        <f t="shared" si="2"/>
        <v>1</v>
      </c>
      <c r="D12" s="48">
        <v>1</v>
      </c>
      <c r="E12" s="49"/>
      <c r="F12" s="50"/>
      <c r="G12" s="50"/>
      <c r="H12" s="51"/>
    </row>
    <row r="13" spans="1:8" s="52" customFormat="1" ht="15.75" customHeight="1">
      <c r="A13" s="46">
        <v>6</v>
      </c>
      <c r="B13" s="46" t="s">
        <v>107</v>
      </c>
      <c r="C13" s="47">
        <f t="shared" si="2"/>
        <v>0</v>
      </c>
      <c r="D13" s="48"/>
      <c r="E13" s="49"/>
      <c r="F13" s="50"/>
      <c r="G13" s="50"/>
      <c r="H13" s="51"/>
    </row>
    <row r="14" spans="1:8" s="52" customFormat="1" ht="15.75" customHeight="1">
      <c r="A14" s="46">
        <v>7</v>
      </c>
      <c r="B14" s="46" t="s">
        <v>108</v>
      </c>
      <c r="C14" s="47">
        <f t="shared" si="2"/>
        <v>0</v>
      </c>
      <c r="D14" s="48"/>
      <c r="E14" s="49"/>
      <c r="F14" s="50"/>
      <c r="G14" s="50"/>
      <c r="H14" s="51"/>
    </row>
    <row r="15" spans="1:8" s="52" customFormat="1" ht="15.75" customHeight="1">
      <c r="A15" s="46">
        <v>8</v>
      </c>
      <c r="B15" s="53" t="s">
        <v>109</v>
      </c>
      <c r="C15" s="47">
        <f t="shared" si="2"/>
        <v>0</v>
      </c>
      <c r="D15" s="48"/>
      <c r="E15" s="49"/>
      <c r="F15" s="50"/>
      <c r="G15" s="50"/>
      <c r="H15" s="51"/>
    </row>
    <row r="16" spans="1:8" s="52" customFormat="1" ht="15.75" customHeight="1">
      <c r="A16" s="46">
        <v>9</v>
      </c>
      <c r="B16" s="46" t="s">
        <v>110</v>
      </c>
      <c r="C16" s="47">
        <f t="shared" si="2"/>
        <v>0</v>
      </c>
      <c r="D16" s="48"/>
      <c r="E16" s="49"/>
      <c r="F16" s="50"/>
      <c r="G16" s="50"/>
      <c r="H16" s="51"/>
    </row>
    <row r="17" spans="1:8" s="52" customFormat="1" ht="15.75" customHeight="1">
      <c r="A17" s="46">
        <v>10</v>
      </c>
      <c r="B17" s="46" t="s">
        <v>111</v>
      </c>
      <c r="C17" s="47">
        <f t="shared" si="2"/>
        <v>0</v>
      </c>
      <c r="D17" s="48"/>
      <c r="E17" s="49"/>
      <c r="F17" s="50"/>
      <c r="G17" s="50"/>
      <c r="H17" s="51"/>
    </row>
    <row r="18" spans="1:8" s="52" customFormat="1" ht="15.75" customHeight="1">
      <c r="A18" s="46">
        <v>11</v>
      </c>
      <c r="B18" s="46" t="s">
        <v>112</v>
      </c>
      <c r="C18" s="47">
        <f t="shared" si="2"/>
        <v>0</v>
      </c>
      <c r="D18" s="48"/>
      <c r="E18" s="49"/>
      <c r="F18" s="50"/>
      <c r="G18" s="50"/>
      <c r="H18" s="51"/>
    </row>
    <row r="19" spans="1:8" s="52" customFormat="1" ht="15.75" customHeight="1">
      <c r="A19" s="46">
        <v>12</v>
      </c>
      <c r="B19" s="46" t="s">
        <v>113</v>
      </c>
      <c r="C19" s="47">
        <f t="shared" si="2"/>
        <v>0</v>
      </c>
      <c r="D19" s="48"/>
      <c r="E19" s="49"/>
      <c r="F19" s="50"/>
      <c r="G19" s="50"/>
      <c r="H19" s="51"/>
    </row>
    <row r="20" spans="1:8" s="52" customFormat="1" ht="15.75" customHeight="1">
      <c r="A20" s="46">
        <v>13</v>
      </c>
      <c r="B20" s="46" t="s">
        <v>121</v>
      </c>
      <c r="C20" s="47">
        <f t="shared" si="2"/>
        <v>0</v>
      </c>
      <c r="D20" s="48"/>
      <c r="E20" s="49"/>
      <c r="F20" s="50"/>
      <c r="G20" s="50"/>
      <c r="H20" s="51"/>
    </row>
    <row r="21" spans="1:8" s="52" customFormat="1" ht="15.75" customHeight="1">
      <c r="A21" s="46">
        <v>14</v>
      </c>
      <c r="B21" s="46" t="s">
        <v>115</v>
      </c>
      <c r="C21" s="47">
        <f t="shared" si="2"/>
        <v>0</v>
      </c>
      <c r="D21" s="48"/>
      <c r="E21" s="49"/>
      <c r="F21" s="50"/>
      <c r="G21" s="50"/>
      <c r="H21" s="51"/>
    </row>
    <row r="22" spans="1:8" s="52" customFormat="1" ht="15.75" customHeight="1">
      <c r="A22" s="46">
        <v>15</v>
      </c>
      <c r="B22" s="46" t="s">
        <v>116</v>
      </c>
      <c r="C22" s="47">
        <f t="shared" si="2"/>
        <v>0</v>
      </c>
      <c r="D22" s="48"/>
      <c r="E22" s="49"/>
      <c r="F22" s="50"/>
      <c r="G22" s="50"/>
      <c r="H22" s="51"/>
    </row>
    <row r="23" spans="1:15" s="17" customFormat="1" ht="15" customHeight="1">
      <c r="A23" s="9"/>
      <c r="B23" s="175"/>
      <c r="C23" s="175"/>
      <c r="D23" s="15"/>
      <c r="E23" s="174" t="s">
        <v>138</v>
      </c>
      <c r="F23" s="174"/>
      <c r="G23" s="174"/>
      <c r="H23" s="174"/>
      <c r="I23" s="174"/>
      <c r="J23" s="174"/>
      <c r="K23" s="9"/>
      <c r="L23" s="9"/>
      <c r="M23" s="9"/>
      <c r="N23" s="9"/>
      <c r="O23" s="9"/>
    </row>
    <row r="24" spans="1:15" s="17" customFormat="1" ht="27.75" customHeight="1">
      <c r="A24" s="9"/>
      <c r="B24" s="178" t="s">
        <v>36</v>
      </c>
      <c r="C24" s="178"/>
      <c r="D24" s="15"/>
      <c r="E24" s="165" t="s">
        <v>100</v>
      </c>
      <c r="F24" s="165"/>
      <c r="G24" s="165"/>
      <c r="H24" s="165"/>
      <c r="I24" s="165"/>
      <c r="J24" s="165"/>
      <c r="K24" s="9"/>
      <c r="L24" s="9"/>
      <c r="M24" s="9"/>
      <c r="N24" s="9"/>
      <c r="O24" s="9"/>
    </row>
    <row r="25" spans="1:15" s="17" customFormat="1" ht="6.75" customHeight="1">
      <c r="A25" s="9"/>
      <c r="B25" s="179"/>
      <c r="C25" s="179"/>
      <c r="D25" s="18"/>
      <c r="E25" s="165"/>
      <c r="F25" s="165"/>
      <c r="G25" s="165"/>
      <c r="H25" s="165"/>
      <c r="I25" s="165"/>
      <c r="J25" s="165"/>
      <c r="K25" s="19"/>
      <c r="L25" s="19"/>
      <c r="M25" s="19"/>
      <c r="N25" s="9"/>
      <c r="O25" s="9"/>
    </row>
    <row r="26" spans="1:15" s="17" customFormat="1" ht="15" customHeight="1">
      <c r="A26" s="9"/>
      <c r="B26" s="37"/>
      <c r="C26" s="37"/>
      <c r="D26" s="18"/>
      <c r="E26" s="15"/>
      <c r="F26" s="38"/>
      <c r="G26" s="38"/>
      <c r="H26" s="38"/>
      <c r="I26" s="3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6.5">
      <c r="A28" s="9"/>
      <c r="B28" s="20"/>
      <c r="C28" s="21"/>
      <c r="D28" s="15"/>
      <c r="E28" s="15"/>
      <c r="F28" s="22"/>
      <c r="G28" s="22"/>
      <c r="H28" s="22"/>
      <c r="I28" s="22"/>
      <c r="J28" s="9"/>
      <c r="K28" s="9"/>
      <c r="L28" s="9"/>
      <c r="M28" s="9"/>
      <c r="N28" s="9"/>
      <c r="O28" s="9"/>
    </row>
    <row r="29" spans="1:15" s="25" customFormat="1" ht="15.75">
      <c r="A29" s="23"/>
      <c r="B29" s="20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4"/>
      <c r="O29" s="24"/>
    </row>
    <row r="30" spans="1:15" s="25" customFormat="1" ht="18.75" customHeight="1">
      <c r="A30" s="24"/>
      <c r="B30" s="163" t="s">
        <v>99</v>
      </c>
      <c r="C30" s="164"/>
      <c r="D30" s="24"/>
      <c r="E30" s="163" t="s">
        <v>101</v>
      </c>
      <c r="F30" s="163"/>
      <c r="G30" s="163"/>
      <c r="H30" s="163"/>
      <c r="I30" s="163"/>
      <c r="J30" s="163"/>
      <c r="K30" s="24"/>
      <c r="L30" s="24"/>
      <c r="M30" s="24"/>
      <c r="N30" s="24"/>
      <c r="O30" s="24"/>
    </row>
    <row r="31" spans="1:7" ht="18.75">
      <c r="A31" s="30"/>
      <c r="B31" s="30"/>
      <c r="C31" s="30"/>
      <c r="D31" s="30"/>
      <c r="E31" s="30"/>
      <c r="F31" s="30"/>
      <c r="G31" s="30"/>
    </row>
    <row r="32" spans="1:7" ht="18.75">
      <c r="A32" s="30"/>
      <c r="B32" s="30"/>
      <c r="C32" s="30"/>
      <c r="D32" s="30"/>
      <c r="E32" s="30"/>
      <c r="F32" s="30"/>
      <c r="G32" s="30"/>
    </row>
  </sheetData>
  <sheetProtection/>
  <mergeCells count="15">
    <mergeCell ref="E23:J23"/>
    <mergeCell ref="E30:J30"/>
    <mergeCell ref="A5:B5"/>
    <mergeCell ref="B23:C23"/>
    <mergeCell ref="B24:C24"/>
    <mergeCell ref="B25:C25"/>
    <mergeCell ref="B30:C30"/>
    <mergeCell ref="E24:J25"/>
    <mergeCell ref="A1:H1"/>
    <mergeCell ref="A2:H2"/>
    <mergeCell ref="A3:A4"/>
    <mergeCell ref="B3:B4"/>
    <mergeCell ref="H3:H4"/>
    <mergeCell ref="C3:C4"/>
    <mergeCell ref="D3:G3"/>
  </mergeCells>
  <printOptions/>
  <pageMargins left="0.5" right="0.25" top="0.25" bottom="0.25" header="0.25" footer="0.25"/>
  <pageSetup horizontalDpi="600" verticalDpi="600" orientation="landscape" paperSize="9" r:id="rId1"/>
  <ignoredErrors>
    <ignoredError sqref="C7:H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view="pageBreakPreview" zoomScaleNormal="75" zoomScaleSheetLayoutView="100" zoomScalePageLayoutView="0" workbookViewId="0" topLeftCell="A6">
      <selection activeCell="E23" sqref="E23:J23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12.88671875" style="26" customWidth="1"/>
    <col min="4" max="4" width="21.5546875" style="26" customWidth="1"/>
    <col min="5" max="5" width="12.99609375" style="26" customWidth="1"/>
    <col min="6" max="6" width="12.5546875" style="26" customWidth="1"/>
    <col min="7" max="7" width="18.10546875" style="26" customWidth="1"/>
    <col min="8" max="8" width="12.88671875" style="26" customWidth="1"/>
    <col min="9" max="16384" width="8.88671875" style="26" customWidth="1"/>
  </cols>
  <sheetData>
    <row r="1" spans="1:8" ht="65.25" customHeight="1">
      <c r="A1" s="162" t="s">
        <v>137</v>
      </c>
      <c r="B1" s="162"/>
      <c r="C1" s="162"/>
      <c r="D1" s="162"/>
      <c r="E1" s="162"/>
      <c r="F1" s="162"/>
      <c r="G1" s="162"/>
      <c r="H1" s="162"/>
    </row>
    <row r="2" spans="1:8" ht="17.25" customHeight="1">
      <c r="A2" s="155" t="s">
        <v>84</v>
      </c>
      <c r="B2" s="155"/>
      <c r="C2" s="155"/>
      <c r="D2" s="155"/>
      <c r="E2" s="155"/>
      <c r="F2" s="155"/>
      <c r="G2" s="155"/>
      <c r="H2" s="155"/>
    </row>
    <row r="3" spans="1:8" ht="16.5" customHeight="1">
      <c r="A3" s="218" t="s">
        <v>78</v>
      </c>
      <c r="B3" s="203" t="s">
        <v>79</v>
      </c>
      <c r="C3" s="203" t="s">
        <v>20</v>
      </c>
      <c r="D3" s="200" t="s">
        <v>4</v>
      </c>
      <c r="E3" s="201"/>
      <c r="F3" s="201"/>
      <c r="G3" s="202"/>
      <c r="H3" s="191" t="s">
        <v>22</v>
      </c>
    </row>
    <row r="4" spans="1:8" ht="55.5" customHeight="1">
      <c r="A4" s="219"/>
      <c r="B4" s="204"/>
      <c r="C4" s="205"/>
      <c r="D4" s="35" t="s">
        <v>10</v>
      </c>
      <c r="E4" s="35" t="s">
        <v>11</v>
      </c>
      <c r="F4" s="35" t="s">
        <v>12</v>
      </c>
      <c r="G4" s="35" t="s">
        <v>13</v>
      </c>
      <c r="H4" s="191"/>
    </row>
    <row r="5" spans="1:8" ht="16.5" customHeight="1">
      <c r="A5" s="160" t="s">
        <v>80</v>
      </c>
      <c r="B5" s="161"/>
      <c r="C5" s="44">
        <f aca="true" t="shared" si="0" ref="C5:H5">C6+C7</f>
        <v>0</v>
      </c>
      <c r="D5" s="44">
        <f t="shared" si="0"/>
        <v>0</v>
      </c>
      <c r="E5" s="44">
        <f t="shared" si="0"/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</row>
    <row r="6" spans="1:8" ht="16.5" customHeight="1">
      <c r="A6" s="42" t="s">
        <v>48</v>
      </c>
      <c r="B6" s="42" t="s">
        <v>92</v>
      </c>
      <c r="C6" s="44">
        <f>D6+E6+F6+G6</f>
        <v>0</v>
      </c>
      <c r="D6" s="31"/>
      <c r="E6" s="32"/>
      <c r="F6" s="33"/>
      <c r="G6" s="33"/>
      <c r="H6" s="27"/>
    </row>
    <row r="7" spans="1:8" ht="16.5" customHeight="1">
      <c r="A7" s="42" t="s">
        <v>52</v>
      </c>
      <c r="B7" s="42" t="s">
        <v>117</v>
      </c>
      <c r="C7" s="44">
        <f aca="true" t="shared" si="1" ref="C7:H7">SUM(C8:C22)</f>
        <v>0</v>
      </c>
      <c r="D7" s="44">
        <f t="shared" si="1"/>
        <v>0</v>
      </c>
      <c r="E7" s="44">
        <f t="shared" si="1"/>
        <v>0</v>
      </c>
      <c r="F7" s="44">
        <f t="shared" si="1"/>
        <v>0</v>
      </c>
      <c r="G7" s="44">
        <f t="shared" si="1"/>
        <v>0</v>
      </c>
      <c r="H7" s="44">
        <f t="shared" si="1"/>
        <v>0</v>
      </c>
    </row>
    <row r="8" spans="1:8" s="52" customFormat="1" ht="16.5" customHeight="1">
      <c r="A8" s="46">
        <v>1</v>
      </c>
      <c r="B8" s="46" t="s">
        <v>118</v>
      </c>
      <c r="C8" s="47">
        <f aca="true" t="shared" si="2" ref="C8:C22">D8+E8+F8+G8</f>
        <v>0</v>
      </c>
      <c r="D8" s="48"/>
      <c r="E8" s="49"/>
      <c r="F8" s="50"/>
      <c r="G8" s="50"/>
      <c r="H8" s="51"/>
    </row>
    <row r="9" spans="1:8" s="52" customFormat="1" ht="16.5" customHeight="1">
      <c r="A9" s="46">
        <v>2</v>
      </c>
      <c r="B9" s="46" t="s">
        <v>103</v>
      </c>
      <c r="C9" s="47">
        <f t="shared" si="2"/>
        <v>0</v>
      </c>
      <c r="D9" s="48"/>
      <c r="E9" s="49"/>
      <c r="F9" s="50"/>
      <c r="G9" s="50"/>
      <c r="H9" s="51"/>
    </row>
    <row r="10" spans="1:8" s="52" customFormat="1" ht="16.5" customHeight="1">
      <c r="A10" s="46">
        <v>3</v>
      </c>
      <c r="B10" s="46" t="s">
        <v>104</v>
      </c>
      <c r="C10" s="47">
        <f t="shared" si="2"/>
        <v>0</v>
      </c>
      <c r="D10" s="48"/>
      <c r="E10" s="49"/>
      <c r="F10" s="50"/>
      <c r="G10" s="50"/>
      <c r="H10" s="51"/>
    </row>
    <row r="11" spans="1:8" s="52" customFormat="1" ht="16.5" customHeight="1">
      <c r="A11" s="46">
        <v>4</v>
      </c>
      <c r="B11" s="46" t="s">
        <v>119</v>
      </c>
      <c r="C11" s="47">
        <f t="shared" si="2"/>
        <v>0</v>
      </c>
      <c r="D11" s="48"/>
      <c r="E11" s="49"/>
      <c r="F11" s="50"/>
      <c r="G11" s="50"/>
      <c r="H11" s="51"/>
    </row>
    <row r="12" spans="1:8" s="52" customFormat="1" ht="16.5" customHeight="1">
      <c r="A12" s="46">
        <v>5</v>
      </c>
      <c r="B12" s="46" t="s">
        <v>120</v>
      </c>
      <c r="C12" s="47">
        <f t="shared" si="2"/>
        <v>0</v>
      </c>
      <c r="D12" s="48"/>
      <c r="E12" s="49"/>
      <c r="F12" s="50"/>
      <c r="G12" s="50"/>
      <c r="H12" s="51"/>
    </row>
    <row r="13" spans="1:8" s="52" customFormat="1" ht="16.5" customHeight="1">
      <c r="A13" s="46">
        <v>6</v>
      </c>
      <c r="B13" s="46" t="s">
        <v>107</v>
      </c>
      <c r="C13" s="47">
        <f t="shared" si="2"/>
        <v>0</v>
      </c>
      <c r="D13" s="48"/>
      <c r="E13" s="49"/>
      <c r="F13" s="50"/>
      <c r="G13" s="50"/>
      <c r="H13" s="51"/>
    </row>
    <row r="14" spans="1:8" s="52" customFormat="1" ht="16.5" customHeight="1">
      <c r="A14" s="46">
        <v>7</v>
      </c>
      <c r="B14" s="46" t="s">
        <v>108</v>
      </c>
      <c r="C14" s="47">
        <f t="shared" si="2"/>
        <v>0</v>
      </c>
      <c r="D14" s="48"/>
      <c r="E14" s="49"/>
      <c r="F14" s="50"/>
      <c r="G14" s="50"/>
      <c r="H14" s="51"/>
    </row>
    <row r="15" spans="1:8" s="52" customFormat="1" ht="16.5" customHeight="1">
      <c r="A15" s="46">
        <v>8</v>
      </c>
      <c r="B15" s="53" t="s">
        <v>109</v>
      </c>
      <c r="C15" s="47">
        <f t="shared" si="2"/>
        <v>0</v>
      </c>
      <c r="D15" s="48"/>
      <c r="E15" s="49"/>
      <c r="F15" s="50"/>
      <c r="G15" s="50"/>
      <c r="H15" s="51"/>
    </row>
    <row r="16" spans="1:8" s="52" customFormat="1" ht="16.5" customHeight="1">
      <c r="A16" s="46">
        <v>9</v>
      </c>
      <c r="B16" s="46" t="s">
        <v>110</v>
      </c>
      <c r="C16" s="47">
        <f t="shared" si="2"/>
        <v>0</v>
      </c>
      <c r="D16" s="48"/>
      <c r="E16" s="49"/>
      <c r="F16" s="50"/>
      <c r="G16" s="50"/>
      <c r="H16" s="51"/>
    </row>
    <row r="17" spans="1:8" s="52" customFormat="1" ht="16.5" customHeight="1">
      <c r="A17" s="46">
        <v>10</v>
      </c>
      <c r="B17" s="46" t="s">
        <v>111</v>
      </c>
      <c r="C17" s="47">
        <f t="shared" si="2"/>
        <v>0</v>
      </c>
      <c r="D17" s="48"/>
      <c r="E17" s="49"/>
      <c r="F17" s="50"/>
      <c r="G17" s="50"/>
      <c r="H17" s="51"/>
    </row>
    <row r="18" spans="1:8" s="52" customFormat="1" ht="16.5" customHeight="1">
      <c r="A18" s="46">
        <v>11</v>
      </c>
      <c r="B18" s="46" t="s">
        <v>112</v>
      </c>
      <c r="C18" s="47">
        <f t="shared" si="2"/>
        <v>0</v>
      </c>
      <c r="D18" s="48"/>
      <c r="E18" s="49"/>
      <c r="F18" s="50"/>
      <c r="G18" s="50"/>
      <c r="H18" s="51"/>
    </row>
    <row r="19" spans="1:8" s="52" customFormat="1" ht="16.5" customHeight="1">
      <c r="A19" s="46">
        <v>12</v>
      </c>
      <c r="B19" s="46" t="s">
        <v>113</v>
      </c>
      <c r="C19" s="47">
        <f t="shared" si="2"/>
        <v>0</v>
      </c>
      <c r="D19" s="48"/>
      <c r="E19" s="49"/>
      <c r="F19" s="50"/>
      <c r="G19" s="50"/>
      <c r="H19" s="51"/>
    </row>
    <row r="20" spans="1:8" s="52" customFormat="1" ht="16.5" customHeight="1">
      <c r="A20" s="46">
        <v>13</v>
      </c>
      <c r="B20" s="46" t="s">
        <v>121</v>
      </c>
      <c r="C20" s="47">
        <f t="shared" si="2"/>
        <v>0</v>
      </c>
      <c r="D20" s="48"/>
      <c r="E20" s="49"/>
      <c r="F20" s="50"/>
      <c r="G20" s="50"/>
      <c r="H20" s="51"/>
    </row>
    <row r="21" spans="1:8" s="52" customFormat="1" ht="16.5" customHeight="1">
      <c r="A21" s="46">
        <v>14</v>
      </c>
      <c r="B21" s="46" t="s">
        <v>115</v>
      </c>
      <c r="C21" s="47">
        <f t="shared" si="2"/>
        <v>0</v>
      </c>
      <c r="D21" s="48"/>
      <c r="E21" s="49"/>
      <c r="F21" s="50"/>
      <c r="G21" s="50"/>
      <c r="H21" s="51"/>
    </row>
    <row r="22" spans="1:8" s="52" customFormat="1" ht="16.5" customHeight="1">
      <c r="A22" s="46">
        <v>15</v>
      </c>
      <c r="B22" s="46" t="s">
        <v>116</v>
      </c>
      <c r="C22" s="47">
        <f t="shared" si="2"/>
        <v>0</v>
      </c>
      <c r="D22" s="48"/>
      <c r="E22" s="49"/>
      <c r="F22" s="50"/>
      <c r="G22" s="50"/>
      <c r="H22" s="51"/>
    </row>
    <row r="23" spans="1:15" s="17" customFormat="1" ht="15" customHeight="1">
      <c r="A23" s="9"/>
      <c r="B23" s="175"/>
      <c r="C23" s="175"/>
      <c r="D23" s="15"/>
      <c r="E23" s="174" t="s">
        <v>138</v>
      </c>
      <c r="F23" s="174"/>
      <c r="G23" s="174"/>
      <c r="H23" s="174"/>
      <c r="I23" s="174"/>
      <c r="J23" s="174"/>
      <c r="K23" s="9"/>
      <c r="L23" s="9"/>
      <c r="M23" s="9"/>
      <c r="N23" s="9"/>
      <c r="O23" s="9"/>
    </row>
    <row r="24" spans="1:15" s="17" customFormat="1" ht="39" customHeight="1">
      <c r="A24" s="9"/>
      <c r="B24" s="178" t="s">
        <v>36</v>
      </c>
      <c r="C24" s="178"/>
      <c r="D24" s="15"/>
      <c r="E24" s="165" t="s">
        <v>100</v>
      </c>
      <c r="F24" s="165"/>
      <c r="G24" s="165"/>
      <c r="H24" s="165"/>
      <c r="I24" s="165"/>
      <c r="J24" s="165"/>
      <c r="K24" s="9"/>
      <c r="L24" s="9"/>
      <c r="M24" s="9"/>
      <c r="N24" s="9"/>
      <c r="O24" s="9"/>
    </row>
    <row r="25" spans="1:15" s="17" customFormat="1" ht="15" customHeight="1">
      <c r="A25" s="9"/>
      <c r="B25" s="179"/>
      <c r="C25" s="179"/>
      <c r="D25" s="18"/>
      <c r="E25" s="15"/>
      <c r="F25" s="173"/>
      <c r="G25" s="173"/>
      <c r="H25" s="173"/>
      <c r="I25" s="173"/>
      <c r="J25" s="19"/>
      <c r="K25" s="19"/>
      <c r="L25" s="19"/>
      <c r="M25" s="19"/>
      <c r="N25" s="9"/>
      <c r="O25" s="9"/>
    </row>
    <row r="26" spans="1:15" s="17" customFormat="1" ht="15" customHeight="1">
      <c r="A26" s="9"/>
      <c r="B26" s="37"/>
      <c r="C26" s="37"/>
      <c r="D26" s="18"/>
      <c r="E26" s="15"/>
      <c r="F26" s="38"/>
      <c r="G26" s="38"/>
      <c r="H26" s="38"/>
      <c r="I26" s="3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6.5">
      <c r="A28" s="9"/>
      <c r="B28" s="20"/>
      <c r="C28" s="21"/>
      <c r="D28" s="15"/>
      <c r="E28" s="15"/>
      <c r="F28" s="22"/>
      <c r="G28" s="22"/>
      <c r="H28" s="22"/>
      <c r="I28" s="22"/>
      <c r="J28" s="9"/>
      <c r="K28" s="9"/>
      <c r="L28" s="9"/>
      <c r="M28" s="9"/>
      <c r="N28" s="9"/>
      <c r="O28" s="9"/>
    </row>
    <row r="29" spans="1:15" s="25" customFormat="1" ht="15.75">
      <c r="A29" s="23"/>
      <c r="B29" s="20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4"/>
      <c r="O29" s="24"/>
    </row>
    <row r="30" spans="1:15" s="25" customFormat="1" ht="18.75" customHeight="1">
      <c r="A30" s="24"/>
      <c r="B30" s="163" t="s">
        <v>99</v>
      </c>
      <c r="C30" s="164"/>
      <c r="D30" s="24"/>
      <c r="E30" s="163" t="s">
        <v>101</v>
      </c>
      <c r="F30" s="163"/>
      <c r="G30" s="163"/>
      <c r="H30" s="163"/>
      <c r="I30" s="163"/>
      <c r="J30" s="163"/>
      <c r="K30" s="24"/>
      <c r="L30" s="24"/>
      <c r="M30" s="24"/>
      <c r="N30" s="24"/>
      <c r="O30" s="24"/>
    </row>
    <row r="31" spans="1:7" ht="18.75">
      <c r="A31" s="30"/>
      <c r="B31" s="30"/>
      <c r="C31" s="30"/>
      <c r="D31" s="30"/>
      <c r="E31" s="30"/>
      <c r="F31" s="30"/>
      <c r="G31" s="30"/>
    </row>
    <row r="32" spans="1:7" ht="18.75">
      <c r="A32" s="30"/>
      <c r="B32" s="30"/>
      <c r="C32" s="30"/>
      <c r="D32" s="30"/>
      <c r="E32" s="30"/>
      <c r="F32" s="30"/>
      <c r="G32" s="30"/>
    </row>
  </sheetData>
  <sheetProtection/>
  <mergeCells count="16">
    <mergeCell ref="B25:C25"/>
    <mergeCell ref="F25:I25"/>
    <mergeCell ref="B30:C30"/>
    <mergeCell ref="E23:J23"/>
    <mergeCell ref="E24:J24"/>
    <mergeCell ref="E30:J30"/>
    <mergeCell ref="B23:C23"/>
    <mergeCell ref="B24:C24"/>
    <mergeCell ref="A5:B5"/>
    <mergeCell ref="A1:H1"/>
    <mergeCell ref="A2:H2"/>
    <mergeCell ref="A3:A4"/>
    <mergeCell ref="B3:B4"/>
    <mergeCell ref="C3:C4"/>
    <mergeCell ref="D3:G3"/>
    <mergeCell ref="H3:H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7: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O29"/>
  <sheetViews>
    <sheetView view="pageBreakPreview" zoomScaleNormal="90" zoomScaleSheetLayoutView="100" zoomScalePageLayoutView="0" workbookViewId="0" topLeftCell="A1">
      <selection activeCell="C20" sqref="C20"/>
    </sheetView>
  </sheetViews>
  <sheetFormatPr defaultColWidth="8.88671875" defaultRowHeight="18.75"/>
  <cols>
    <col min="1" max="1" width="4.3359375" style="5" customWidth="1"/>
    <col min="2" max="2" width="19.4453125" style="5" customWidth="1"/>
    <col min="3" max="3" width="13.4453125" style="5" customWidth="1"/>
    <col min="4" max="6" width="11.77734375" style="5" customWidth="1"/>
    <col min="7" max="7" width="11.21484375" style="5" customWidth="1"/>
    <col min="8" max="8" width="14.5546875" style="5" customWidth="1"/>
    <col min="9" max="9" width="13.88671875" style="5" customWidth="1"/>
    <col min="10" max="11" width="10.10546875" style="4" customWidth="1"/>
    <col min="12" max="15" width="8.88671875" style="4" customWidth="1"/>
    <col min="16" max="16384" width="8.88671875" style="5" customWidth="1"/>
  </cols>
  <sheetData>
    <row r="1" spans="1:9" ht="62.25" customHeight="1">
      <c r="A1" s="181" t="s">
        <v>97</v>
      </c>
      <c r="B1" s="182"/>
      <c r="C1" s="183" t="s">
        <v>139</v>
      </c>
      <c r="D1" s="183"/>
      <c r="E1" s="183"/>
      <c r="F1" s="183"/>
      <c r="G1" s="183"/>
      <c r="H1" s="184" t="s">
        <v>98</v>
      </c>
      <c r="I1" s="185"/>
    </row>
    <row r="2" spans="1:9" ht="20.25" customHeight="1">
      <c r="A2" s="6"/>
      <c r="B2" s="6" t="s">
        <v>37</v>
      </c>
      <c r="C2" s="6"/>
      <c r="D2" s="6"/>
      <c r="E2" s="6"/>
      <c r="F2" s="6"/>
      <c r="G2" s="186" t="s">
        <v>38</v>
      </c>
      <c r="H2" s="186"/>
      <c r="I2" s="186"/>
    </row>
    <row r="3" spans="1:10" ht="25.5" customHeight="1">
      <c r="A3" s="187" t="s">
        <v>39</v>
      </c>
      <c r="B3" s="188"/>
      <c r="C3" s="7" t="s">
        <v>40</v>
      </c>
      <c r="D3" s="8" t="s">
        <v>41</v>
      </c>
      <c r="E3" s="8" t="s">
        <v>42</v>
      </c>
      <c r="F3" s="8" t="s">
        <v>43</v>
      </c>
      <c r="G3" s="8" t="s">
        <v>44</v>
      </c>
      <c r="H3" s="8" t="s">
        <v>45</v>
      </c>
      <c r="I3" s="8" t="s">
        <v>46</v>
      </c>
      <c r="J3" s="9"/>
    </row>
    <row r="4" spans="1:15" s="14" customFormat="1" ht="12" customHeight="1">
      <c r="A4" s="189" t="s">
        <v>47</v>
      </c>
      <c r="B4" s="190"/>
      <c r="C4" s="10">
        <v>1</v>
      </c>
      <c r="D4" s="10">
        <v>2</v>
      </c>
      <c r="E4" s="11">
        <v>3</v>
      </c>
      <c r="F4" s="10">
        <v>4</v>
      </c>
      <c r="G4" s="11">
        <v>5</v>
      </c>
      <c r="H4" s="10">
        <v>6</v>
      </c>
      <c r="I4" s="11">
        <v>7</v>
      </c>
      <c r="J4" s="12"/>
      <c r="K4" s="13"/>
      <c r="L4" s="13"/>
      <c r="M4" s="13"/>
      <c r="N4" s="13"/>
      <c r="O4" s="13"/>
    </row>
    <row r="5" spans="1:15" s="93" customFormat="1" ht="19.5" customHeight="1">
      <c r="A5" s="87" t="s">
        <v>48</v>
      </c>
      <c r="B5" s="88" t="s">
        <v>49</v>
      </c>
      <c r="C5" s="136">
        <v>11195</v>
      </c>
      <c r="D5" s="136">
        <v>6801</v>
      </c>
      <c r="E5" s="136">
        <v>496</v>
      </c>
      <c r="F5" s="136">
        <v>2753</v>
      </c>
      <c r="G5" s="136">
        <v>566</v>
      </c>
      <c r="H5" s="136">
        <v>231</v>
      </c>
      <c r="I5" s="136">
        <v>348</v>
      </c>
      <c r="J5" s="89"/>
      <c r="K5" s="90"/>
      <c r="L5" s="91"/>
      <c r="M5" s="91"/>
      <c r="N5" s="92"/>
      <c r="O5" s="92"/>
    </row>
    <row r="6" spans="1:15" s="100" customFormat="1" ht="19.5" customHeight="1">
      <c r="A6" s="94">
        <v>1</v>
      </c>
      <c r="B6" s="95" t="s">
        <v>50</v>
      </c>
      <c r="C6" s="137">
        <v>6562</v>
      </c>
      <c r="D6" s="138">
        <v>3467</v>
      </c>
      <c r="E6" s="138">
        <v>57</v>
      </c>
      <c r="F6" s="138">
        <v>2349</v>
      </c>
      <c r="G6" s="138">
        <v>384</v>
      </c>
      <c r="H6" s="138">
        <v>159</v>
      </c>
      <c r="I6" s="138">
        <v>146</v>
      </c>
      <c r="J6" s="96"/>
      <c r="K6" s="97"/>
      <c r="L6" s="98"/>
      <c r="M6" s="98"/>
      <c r="N6" s="99"/>
      <c r="O6" s="99"/>
    </row>
    <row r="7" spans="1:15" s="100" customFormat="1" ht="19.5" customHeight="1">
      <c r="A7" s="94">
        <v>2</v>
      </c>
      <c r="B7" s="95" t="s">
        <v>51</v>
      </c>
      <c r="C7" s="137">
        <v>4633</v>
      </c>
      <c r="D7" s="138">
        <v>3334</v>
      </c>
      <c r="E7" s="138">
        <v>439</v>
      </c>
      <c r="F7" s="138">
        <v>404</v>
      </c>
      <c r="G7" s="138">
        <v>182</v>
      </c>
      <c r="H7" s="138">
        <v>72</v>
      </c>
      <c r="I7" s="138">
        <v>202</v>
      </c>
      <c r="J7" s="96"/>
      <c r="K7" s="97"/>
      <c r="L7" s="98"/>
      <c r="M7" s="98"/>
      <c r="N7" s="99"/>
      <c r="O7" s="99"/>
    </row>
    <row r="8" spans="1:15" s="93" customFormat="1" ht="19.5" customHeight="1">
      <c r="A8" s="101" t="s">
        <v>52</v>
      </c>
      <c r="B8" s="102" t="s">
        <v>53</v>
      </c>
      <c r="C8" s="137">
        <v>71</v>
      </c>
      <c r="D8" s="138">
        <v>40</v>
      </c>
      <c r="E8" s="138">
        <v>0</v>
      </c>
      <c r="F8" s="138">
        <v>28</v>
      </c>
      <c r="G8" s="138">
        <v>3</v>
      </c>
      <c r="H8" s="138">
        <v>0</v>
      </c>
      <c r="I8" s="138">
        <v>0</v>
      </c>
      <c r="J8" s="89"/>
      <c r="K8" s="90"/>
      <c r="L8" s="91"/>
      <c r="M8" s="91"/>
      <c r="N8" s="92"/>
      <c r="O8" s="92"/>
    </row>
    <row r="9" spans="1:15" s="93" customFormat="1" ht="19.5" customHeight="1">
      <c r="A9" s="101" t="s">
        <v>54</v>
      </c>
      <c r="B9" s="102" t="s">
        <v>55</v>
      </c>
      <c r="C9" s="137">
        <v>1</v>
      </c>
      <c r="D9" s="138">
        <v>1</v>
      </c>
      <c r="E9" s="138"/>
      <c r="F9" s="138"/>
      <c r="G9" s="138"/>
      <c r="H9" s="138"/>
      <c r="I9" s="138"/>
      <c r="J9" s="89"/>
      <c r="K9" s="90"/>
      <c r="L9" s="91"/>
      <c r="M9" s="91"/>
      <c r="N9" s="92"/>
      <c r="O9" s="92"/>
    </row>
    <row r="10" spans="1:15" s="93" customFormat="1" ht="19.5" customHeight="1">
      <c r="A10" s="101" t="s">
        <v>56</v>
      </c>
      <c r="B10" s="102" t="s">
        <v>57</v>
      </c>
      <c r="C10" s="136">
        <v>11124</v>
      </c>
      <c r="D10" s="136">
        <v>6761</v>
      </c>
      <c r="E10" s="136">
        <v>496</v>
      </c>
      <c r="F10" s="136">
        <v>2725</v>
      </c>
      <c r="G10" s="136">
        <v>563</v>
      </c>
      <c r="H10" s="136">
        <v>231</v>
      </c>
      <c r="I10" s="136">
        <v>348</v>
      </c>
      <c r="J10" s="89"/>
      <c r="K10" s="90"/>
      <c r="L10" s="91"/>
      <c r="M10" s="91"/>
      <c r="N10" s="92"/>
      <c r="O10" s="92"/>
    </row>
    <row r="11" spans="1:15" s="93" customFormat="1" ht="19.5" customHeight="1">
      <c r="A11" s="101" t="s">
        <v>58</v>
      </c>
      <c r="B11" s="103" t="s">
        <v>59</v>
      </c>
      <c r="C11" s="136">
        <v>5919</v>
      </c>
      <c r="D11" s="136">
        <v>4161</v>
      </c>
      <c r="E11" s="136">
        <v>493</v>
      </c>
      <c r="F11" s="136">
        <v>633</v>
      </c>
      <c r="G11" s="136">
        <v>285</v>
      </c>
      <c r="H11" s="136">
        <v>106</v>
      </c>
      <c r="I11" s="136">
        <v>241</v>
      </c>
      <c r="J11" s="89"/>
      <c r="K11" s="90"/>
      <c r="L11" s="91"/>
      <c r="M11" s="91"/>
      <c r="N11" s="92"/>
      <c r="O11" s="92"/>
    </row>
    <row r="12" spans="1:15" s="110" customFormat="1" ht="19.5" customHeight="1">
      <c r="A12" s="104" t="s">
        <v>60</v>
      </c>
      <c r="B12" s="105" t="s">
        <v>61</v>
      </c>
      <c r="C12" s="137">
        <v>3414</v>
      </c>
      <c r="D12" s="138">
        <v>2409</v>
      </c>
      <c r="E12" s="138">
        <v>404</v>
      </c>
      <c r="F12" s="138">
        <v>267</v>
      </c>
      <c r="G12" s="138">
        <v>139</v>
      </c>
      <c r="H12" s="138">
        <v>38</v>
      </c>
      <c r="I12" s="138">
        <v>157</v>
      </c>
      <c r="J12" s="106"/>
      <c r="K12" s="107"/>
      <c r="L12" s="108"/>
      <c r="M12" s="108"/>
      <c r="N12" s="109"/>
      <c r="O12" s="109"/>
    </row>
    <row r="13" spans="1:15" s="110" customFormat="1" ht="19.5" customHeight="1">
      <c r="A13" s="104" t="s">
        <v>62</v>
      </c>
      <c r="B13" s="105" t="s">
        <v>63</v>
      </c>
      <c r="C13" s="137">
        <v>61</v>
      </c>
      <c r="D13" s="138">
        <v>32</v>
      </c>
      <c r="E13" s="138">
        <v>0</v>
      </c>
      <c r="F13" s="138">
        <v>26</v>
      </c>
      <c r="G13" s="138">
        <v>2</v>
      </c>
      <c r="H13" s="138">
        <v>1</v>
      </c>
      <c r="I13" s="138">
        <v>0</v>
      </c>
      <c r="J13" s="106"/>
      <c r="K13" s="107"/>
      <c r="L13" s="108"/>
      <c r="M13" s="108"/>
      <c r="N13" s="109"/>
      <c r="O13" s="109"/>
    </row>
    <row r="14" spans="1:15" s="110" customFormat="1" ht="19.5" customHeight="1">
      <c r="A14" s="104" t="s">
        <v>64</v>
      </c>
      <c r="B14" s="105" t="s">
        <v>65</v>
      </c>
      <c r="C14" s="137">
        <v>2435</v>
      </c>
      <c r="D14" s="138">
        <v>1714</v>
      </c>
      <c r="E14" s="138">
        <v>89</v>
      </c>
      <c r="F14" s="138">
        <v>340</v>
      </c>
      <c r="G14" s="138">
        <v>144</v>
      </c>
      <c r="H14" s="138">
        <v>67</v>
      </c>
      <c r="I14" s="138">
        <v>81</v>
      </c>
      <c r="J14" s="106"/>
      <c r="K14" s="107"/>
      <c r="L14" s="108"/>
      <c r="M14" s="108"/>
      <c r="N14" s="109"/>
      <c r="O14" s="109"/>
    </row>
    <row r="15" spans="1:15" s="110" customFormat="1" ht="19.5" customHeight="1">
      <c r="A15" s="104" t="s">
        <v>66</v>
      </c>
      <c r="B15" s="105" t="s">
        <v>67</v>
      </c>
      <c r="C15" s="137">
        <v>1</v>
      </c>
      <c r="D15" s="138">
        <v>1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06"/>
      <c r="K15" s="107"/>
      <c r="L15" s="108"/>
      <c r="M15" s="108"/>
      <c r="N15" s="109"/>
      <c r="O15" s="109"/>
    </row>
    <row r="16" spans="1:15" s="110" customFormat="1" ht="19.5" customHeight="1">
      <c r="A16" s="104" t="s">
        <v>68</v>
      </c>
      <c r="B16" s="105" t="s">
        <v>69</v>
      </c>
      <c r="C16" s="137">
        <v>2</v>
      </c>
      <c r="D16" s="138">
        <v>2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06"/>
      <c r="K16" s="107"/>
      <c r="L16" s="108"/>
      <c r="M16" s="108"/>
      <c r="N16" s="109"/>
      <c r="O16" s="109"/>
    </row>
    <row r="17" spans="1:15" s="110" customFormat="1" ht="25.5">
      <c r="A17" s="104" t="s">
        <v>70</v>
      </c>
      <c r="B17" s="111" t="s">
        <v>71</v>
      </c>
      <c r="C17" s="137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06"/>
      <c r="K17" s="107"/>
      <c r="L17" s="108"/>
      <c r="M17" s="108"/>
      <c r="N17" s="109"/>
      <c r="O17" s="109"/>
    </row>
    <row r="18" spans="1:15" s="110" customFormat="1" ht="19.5" customHeight="1">
      <c r="A18" s="104" t="s">
        <v>72</v>
      </c>
      <c r="B18" s="105" t="s">
        <v>73</v>
      </c>
      <c r="C18" s="137">
        <v>6</v>
      </c>
      <c r="D18" s="138">
        <v>3</v>
      </c>
      <c r="E18" s="138">
        <v>0</v>
      </c>
      <c r="F18" s="138">
        <v>0</v>
      </c>
      <c r="G18" s="138">
        <v>0</v>
      </c>
      <c r="H18" s="138">
        <v>0</v>
      </c>
      <c r="I18" s="138">
        <v>3</v>
      </c>
      <c r="J18" s="106"/>
      <c r="K18" s="107"/>
      <c r="L18" s="108"/>
      <c r="M18" s="108"/>
      <c r="N18" s="109"/>
      <c r="O18" s="109"/>
    </row>
    <row r="19" spans="1:15" s="93" customFormat="1" ht="19.5" customHeight="1">
      <c r="A19" s="101" t="s">
        <v>74</v>
      </c>
      <c r="B19" s="102" t="s">
        <v>75</v>
      </c>
      <c r="C19" s="137">
        <v>5205</v>
      </c>
      <c r="D19" s="138">
        <v>2600</v>
      </c>
      <c r="E19" s="138">
        <v>3</v>
      </c>
      <c r="F19" s="138">
        <v>2092</v>
      </c>
      <c r="G19" s="138">
        <v>278</v>
      </c>
      <c r="H19" s="138">
        <v>125</v>
      </c>
      <c r="I19" s="138">
        <v>107</v>
      </c>
      <c r="J19" s="89"/>
      <c r="K19" s="90"/>
      <c r="L19" s="91"/>
      <c r="M19" s="91"/>
      <c r="N19" s="92"/>
      <c r="O19" s="92"/>
    </row>
    <row r="20" spans="1:15" s="110" customFormat="1" ht="35.25" customHeight="1">
      <c r="A20" s="112" t="s">
        <v>76</v>
      </c>
      <c r="B20" s="113" t="s">
        <v>77</v>
      </c>
      <c r="C20" s="114">
        <f>(C12+C13)/C11*100</f>
        <v>58.70924142591654</v>
      </c>
      <c r="D20" s="114">
        <f aca="true" t="shared" si="0" ref="D20:I20">(D12+D13)/D11*100</f>
        <v>58.66378274453257</v>
      </c>
      <c r="E20" s="114">
        <f t="shared" si="0"/>
        <v>81.94726166328601</v>
      </c>
      <c r="F20" s="114">
        <f t="shared" si="0"/>
        <v>46.287519747235386</v>
      </c>
      <c r="G20" s="114">
        <f t="shared" si="0"/>
        <v>49.473684210526315</v>
      </c>
      <c r="H20" s="114">
        <f t="shared" si="0"/>
        <v>36.79245283018868</v>
      </c>
      <c r="I20" s="114">
        <f t="shared" si="0"/>
        <v>65.14522821576763</v>
      </c>
      <c r="J20" s="115"/>
      <c r="K20" s="108"/>
      <c r="L20" s="108"/>
      <c r="M20" s="108"/>
      <c r="N20" s="109"/>
      <c r="O20" s="109"/>
    </row>
    <row r="21" spans="1:15" s="17" customFormat="1" ht="15" customHeight="1">
      <c r="A21" s="9"/>
      <c r="B21" s="175"/>
      <c r="C21" s="175"/>
      <c r="D21" s="15"/>
      <c r="E21" s="15"/>
      <c r="F21" s="16"/>
      <c r="G21" s="180" t="s">
        <v>138</v>
      </c>
      <c r="H21" s="180"/>
      <c r="I21" s="180"/>
      <c r="J21" s="9"/>
      <c r="K21" s="9"/>
      <c r="L21" s="9"/>
      <c r="M21" s="9"/>
      <c r="N21" s="9"/>
      <c r="O21" s="9"/>
    </row>
    <row r="22" spans="1:15" s="17" customFormat="1" ht="39" customHeight="1">
      <c r="A22" s="9"/>
      <c r="B22" s="178" t="s">
        <v>36</v>
      </c>
      <c r="C22" s="178"/>
      <c r="D22" s="15"/>
      <c r="E22" s="15"/>
      <c r="F22" s="16"/>
      <c r="G22" s="165" t="s">
        <v>100</v>
      </c>
      <c r="H22" s="165"/>
      <c r="I22" s="165"/>
      <c r="J22" s="9"/>
      <c r="K22" s="9"/>
      <c r="L22" s="9"/>
      <c r="M22" s="9"/>
      <c r="N22" s="9"/>
      <c r="O22" s="9"/>
    </row>
    <row r="23" spans="1:15" s="17" customFormat="1" ht="15" customHeight="1">
      <c r="A23" s="9"/>
      <c r="B23" s="179"/>
      <c r="C23" s="179"/>
      <c r="D23" s="18"/>
      <c r="E23" s="15"/>
      <c r="F23" s="173"/>
      <c r="G23" s="173"/>
      <c r="H23" s="173"/>
      <c r="I23" s="173"/>
      <c r="J23" s="19"/>
      <c r="K23" s="19"/>
      <c r="L23" s="19"/>
      <c r="M23" s="19"/>
      <c r="N23" s="9"/>
      <c r="O23" s="9"/>
    </row>
    <row r="24" spans="1:15" s="17" customFormat="1" ht="15" customHeight="1">
      <c r="A24" s="9"/>
      <c r="B24" s="37"/>
      <c r="C24" s="37"/>
      <c r="D24" s="18"/>
      <c r="E24" s="15"/>
      <c r="F24" s="38"/>
      <c r="G24" s="38"/>
      <c r="H24" s="38"/>
      <c r="I24" s="38"/>
      <c r="J24" s="19"/>
      <c r="K24" s="19"/>
      <c r="L24" s="19"/>
      <c r="M24" s="19"/>
      <c r="N24" s="9"/>
      <c r="O24" s="9"/>
    </row>
    <row r="25" spans="1:15" s="17" customFormat="1" ht="15" customHeight="1">
      <c r="A25" s="9"/>
      <c r="B25" s="37"/>
      <c r="C25" s="37"/>
      <c r="D25" s="18"/>
      <c r="E25" s="15"/>
      <c r="F25" s="38"/>
      <c r="G25" s="38"/>
      <c r="H25" s="38"/>
      <c r="I25" s="38"/>
      <c r="J25" s="19"/>
      <c r="K25" s="19"/>
      <c r="L25" s="19"/>
      <c r="M25" s="19"/>
      <c r="N25" s="9"/>
      <c r="O25" s="9"/>
    </row>
    <row r="26" spans="1:15" s="17" customFormat="1" ht="16.5">
      <c r="A26" s="9"/>
      <c r="B26" s="20"/>
      <c r="C26" s="21"/>
      <c r="D26" s="15"/>
      <c r="E26" s="15"/>
      <c r="F26" s="22"/>
      <c r="G26" s="22"/>
      <c r="H26" s="22"/>
      <c r="I26" s="22"/>
      <c r="J26" s="9"/>
      <c r="K26" s="9"/>
      <c r="L26" s="9"/>
      <c r="M26" s="9"/>
      <c r="N26" s="9"/>
      <c r="O26" s="9"/>
    </row>
    <row r="27" spans="1:15" s="25" customFormat="1" ht="15.75">
      <c r="A27" s="23"/>
      <c r="B27" s="20"/>
      <c r="C27" s="23"/>
      <c r="D27" s="23"/>
      <c r="E27" s="23"/>
      <c r="F27" s="23"/>
      <c r="G27" s="23"/>
      <c r="H27" s="23"/>
      <c r="I27" s="23"/>
      <c r="J27" s="23"/>
      <c r="K27" s="24"/>
      <c r="L27" s="24"/>
      <c r="M27" s="24"/>
      <c r="N27" s="24"/>
      <c r="O27" s="24"/>
    </row>
    <row r="28" spans="1:15" s="25" customFormat="1" ht="18.75" customHeight="1">
      <c r="A28" s="24"/>
      <c r="B28" s="163" t="s">
        <v>99</v>
      </c>
      <c r="C28" s="164"/>
      <c r="D28" s="24"/>
      <c r="E28" s="24"/>
      <c r="F28" s="24"/>
      <c r="G28" s="163" t="s">
        <v>101</v>
      </c>
      <c r="H28" s="163"/>
      <c r="I28" s="163"/>
      <c r="J28" s="24"/>
      <c r="K28" s="24"/>
      <c r="L28" s="24"/>
      <c r="M28" s="24"/>
      <c r="N28" s="24"/>
      <c r="O28" s="24"/>
    </row>
    <row r="29" spans="10:15" s="25" customFormat="1" ht="15">
      <c r="J29" s="24"/>
      <c r="K29" s="24"/>
      <c r="L29" s="24"/>
      <c r="M29" s="24"/>
      <c r="N29" s="24"/>
      <c r="O29" s="24"/>
    </row>
  </sheetData>
  <sheetProtection/>
  <mergeCells count="14">
    <mergeCell ref="G28:I28"/>
    <mergeCell ref="B28:C28"/>
    <mergeCell ref="B22:C22"/>
    <mergeCell ref="B23:C23"/>
    <mergeCell ref="F23:I23"/>
    <mergeCell ref="G22:I22"/>
    <mergeCell ref="B21:C21"/>
    <mergeCell ref="G21:I21"/>
    <mergeCell ref="A1:B1"/>
    <mergeCell ref="C1:G1"/>
    <mergeCell ref="H1:I1"/>
    <mergeCell ref="G2:I2"/>
    <mergeCell ref="A3:B3"/>
    <mergeCell ref="A4:B4"/>
  </mergeCells>
  <printOptions/>
  <pageMargins left="0.25" right="0" top="0.2" bottom="0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O35"/>
  <sheetViews>
    <sheetView view="pageBreakPreview" zoomScaleNormal="75" zoomScaleSheetLayoutView="100" zoomScalePageLayoutView="0" workbookViewId="0" topLeftCell="A4">
      <selection activeCell="E7" sqref="E7:F7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11.5546875" style="26" customWidth="1"/>
    <col min="4" max="4" width="11.99609375" style="26" customWidth="1"/>
    <col min="5" max="5" width="8.88671875" style="26" customWidth="1"/>
    <col min="6" max="6" width="11.4453125" style="26" customWidth="1"/>
    <col min="7" max="7" width="11.88671875" style="26" customWidth="1"/>
    <col min="8" max="8" width="11.4453125" style="26" customWidth="1"/>
    <col min="9" max="9" width="8.88671875" style="26" customWidth="1"/>
    <col min="10" max="10" width="11.5546875" style="26" customWidth="1"/>
    <col min="11" max="16384" width="8.88671875" style="26" customWidth="1"/>
  </cols>
  <sheetData>
    <row r="1" spans="1:10" ht="65.25" customHeight="1">
      <c r="A1" s="162" t="s">
        <v>123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.75">
      <c r="A2" s="155" t="s">
        <v>82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" customHeight="1">
      <c r="A3" s="156" t="s">
        <v>78</v>
      </c>
      <c r="B3" s="192" t="s">
        <v>79</v>
      </c>
      <c r="C3" s="192" t="s">
        <v>3</v>
      </c>
      <c r="D3" s="192"/>
      <c r="E3" s="192" t="s">
        <v>4</v>
      </c>
      <c r="F3" s="192"/>
      <c r="G3" s="192"/>
      <c r="H3" s="192"/>
      <c r="I3" s="192"/>
      <c r="J3" s="192"/>
    </row>
    <row r="4" spans="1:10" ht="33" customHeight="1">
      <c r="A4" s="156"/>
      <c r="B4" s="192"/>
      <c r="C4" s="192"/>
      <c r="D4" s="192"/>
      <c r="E4" s="191" t="s">
        <v>5</v>
      </c>
      <c r="F4" s="191"/>
      <c r="G4" s="191" t="s">
        <v>7</v>
      </c>
      <c r="H4" s="192"/>
      <c r="I4" s="191" t="s">
        <v>6</v>
      </c>
      <c r="J4" s="192"/>
    </row>
    <row r="5" spans="1:10" ht="15.75" customHeight="1">
      <c r="A5" s="156"/>
      <c r="B5" s="192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</row>
    <row r="6" spans="1:10" ht="17.25" customHeight="1">
      <c r="A6" s="160" t="s">
        <v>80</v>
      </c>
      <c r="B6" s="161"/>
      <c r="C6" s="140">
        <f>C7+C8</f>
        <v>4</v>
      </c>
      <c r="D6" s="140">
        <f aca="true" t="shared" si="0" ref="D6:J6">D7+D8</f>
        <v>9294266</v>
      </c>
      <c r="E6" s="140">
        <f t="shared" si="0"/>
        <v>1</v>
      </c>
      <c r="F6" s="140">
        <f t="shared" si="0"/>
        <v>4117360</v>
      </c>
      <c r="G6" s="140">
        <f t="shared" si="0"/>
        <v>3</v>
      </c>
      <c r="H6" s="140">
        <f t="shared" si="0"/>
        <v>5176906</v>
      </c>
      <c r="I6" s="139">
        <f t="shared" si="0"/>
        <v>0</v>
      </c>
      <c r="J6" s="139">
        <f t="shared" si="0"/>
        <v>0</v>
      </c>
    </row>
    <row r="7" spans="1:10" ht="17.25" customHeight="1">
      <c r="A7" s="42" t="s">
        <v>48</v>
      </c>
      <c r="B7" s="42" t="s">
        <v>92</v>
      </c>
      <c r="C7" s="141">
        <f>E7+G7+I7</f>
        <v>1</v>
      </c>
      <c r="D7" s="141">
        <f>F7+H7+J7</f>
        <v>4117360</v>
      </c>
      <c r="E7" s="220">
        <v>1</v>
      </c>
      <c r="F7" s="220">
        <v>4117360</v>
      </c>
      <c r="G7" s="141"/>
      <c r="H7" s="141"/>
      <c r="I7" s="45"/>
      <c r="J7" s="45"/>
    </row>
    <row r="8" spans="1:10" ht="17.25" customHeight="1">
      <c r="A8" s="42" t="s">
        <v>52</v>
      </c>
      <c r="B8" s="42" t="s">
        <v>117</v>
      </c>
      <c r="C8" s="141">
        <f>SUM(C9:C23)</f>
        <v>3</v>
      </c>
      <c r="D8" s="141">
        <f aca="true" t="shared" si="1" ref="D8:J8">SUM(D9:D23)</f>
        <v>5176906</v>
      </c>
      <c r="E8" s="141">
        <f t="shared" si="1"/>
        <v>0</v>
      </c>
      <c r="F8" s="141">
        <f t="shared" si="1"/>
        <v>0</v>
      </c>
      <c r="G8" s="141">
        <f t="shared" si="1"/>
        <v>3</v>
      </c>
      <c r="H8" s="141">
        <f t="shared" si="1"/>
        <v>5176906</v>
      </c>
      <c r="I8" s="45">
        <f t="shared" si="1"/>
        <v>0</v>
      </c>
      <c r="J8" s="45">
        <f t="shared" si="1"/>
        <v>0</v>
      </c>
    </row>
    <row r="9" spans="1:10" s="55" customFormat="1" ht="17.25" customHeight="1">
      <c r="A9" s="46">
        <v>1</v>
      </c>
      <c r="B9" s="46" t="s">
        <v>118</v>
      </c>
      <c r="C9" s="86">
        <f>E9+G9+I9</f>
        <v>1</v>
      </c>
      <c r="D9" s="86">
        <f>F9+H9+J9</f>
        <v>203757</v>
      </c>
      <c r="E9" s="86"/>
      <c r="F9" s="86"/>
      <c r="G9" s="86">
        <v>1</v>
      </c>
      <c r="H9" s="86">
        <v>203757</v>
      </c>
      <c r="I9" s="54"/>
      <c r="J9" s="54"/>
    </row>
    <row r="10" spans="1:10" s="55" customFormat="1" ht="17.25" customHeight="1">
      <c r="A10" s="46">
        <v>2</v>
      </c>
      <c r="B10" s="46" t="s">
        <v>103</v>
      </c>
      <c r="C10" s="86">
        <f aca="true" t="shared" si="2" ref="C10:C23">E10+G10+I10</f>
        <v>0</v>
      </c>
      <c r="D10" s="86">
        <f aca="true" t="shared" si="3" ref="D10:D23">F10+H10+J10</f>
        <v>0</v>
      </c>
      <c r="E10" s="86"/>
      <c r="F10" s="86"/>
      <c r="G10" s="86"/>
      <c r="H10" s="86"/>
      <c r="I10" s="54"/>
      <c r="J10" s="54"/>
    </row>
    <row r="11" spans="1:10" s="55" customFormat="1" ht="17.25" customHeight="1">
      <c r="A11" s="46">
        <v>3</v>
      </c>
      <c r="B11" s="46" t="s">
        <v>104</v>
      </c>
      <c r="C11" s="86">
        <f t="shared" si="2"/>
        <v>0</v>
      </c>
      <c r="D11" s="86">
        <f t="shared" si="3"/>
        <v>0</v>
      </c>
      <c r="E11" s="86"/>
      <c r="F11" s="86"/>
      <c r="G11" s="86"/>
      <c r="H11" s="86"/>
      <c r="I11" s="54"/>
      <c r="J11" s="54"/>
    </row>
    <row r="12" spans="1:10" s="55" customFormat="1" ht="17.25" customHeight="1">
      <c r="A12" s="46">
        <v>4</v>
      </c>
      <c r="B12" s="46" t="s">
        <v>119</v>
      </c>
      <c r="C12" s="86">
        <f t="shared" si="2"/>
        <v>0</v>
      </c>
      <c r="D12" s="86">
        <f t="shared" si="3"/>
        <v>0</v>
      </c>
      <c r="E12" s="86"/>
      <c r="F12" s="86"/>
      <c r="G12" s="86"/>
      <c r="H12" s="86"/>
      <c r="I12" s="54"/>
      <c r="J12" s="54"/>
    </row>
    <row r="13" spans="1:10" s="55" customFormat="1" ht="17.25" customHeight="1">
      <c r="A13" s="46">
        <v>5</v>
      </c>
      <c r="B13" s="46" t="s">
        <v>120</v>
      </c>
      <c r="C13" s="86">
        <f t="shared" si="2"/>
        <v>2</v>
      </c>
      <c r="D13" s="86">
        <f t="shared" si="3"/>
        <v>4973149</v>
      </c>
      <c r="E13" s="86"/>
      <c r="F13" s="86"/>
      <c r="G13" s="86">
        <v>2</v>
      </c>
      <c r="H13" s="86">
        <v>4973149</v>
      </c>
      <c r="I13" s="54"/>
      <c r="J13" s="54"/>
    </row>
    <row r="14" spans="1:10" s="55" customFormat="1" ht="17.25" customHeight="1">
      <c r="A14" s="46">
        <v>6</v>
      </c>
      <c r="B14" s="46" t="s">
        <v>107</v>
      </c>
      <c r="C14" s="142">
        <f t="shared" si="2"/>
        <v>0</v>
      </c>
      <c r="D14" s="142">
        <f t="shared" si="3"/>
        <v>0</v>
      </c>
      <c r="E14" s="54"/>
      <c r="F14" s="54"/>
      <c r="G14" s="54"/>
      <c r="H14" s="54"/>
      <c r="I14" s="54"/>
      <c r="J14" s="54"/>
    </row>
    <row r="15" spans="1:10" s="52" customFormat="1" ht="17.25" customHeight="1">
      <c r="A15" s="46">
        <v>7</v>
      </c>
      <c r="B15" s="46" t="s">
        <v>108</v>
      </c>
      <c r="C15" s="142">
        <f t="shared" si="2"/>
        <v>0</v>
      </c>
      <c r="D15" s="142">
        <f t="shared" si="3"/>
        <v>0</v>
      </c>
      <c r="E15" s="54"/>
      <c r="F15" s="54"/>
      <c r="G15" s="56"/>
      <c r="H15" s="56"/>
      <c r="I15" s="56"/>
      <c r="J15" s="56"/>
    </row>
    <row r="16" spans="1:10" s="52" customFormat="1" ht="17.25" customHeight="1">
      <c r="A16" s="46">
        <v>8</v>
      </c>
      <c r="B16" s="53" t="s">
        <v>109</v>
      </c>
      <c r="C16" s="142">
        <f t="shared" si="2"/>
        <v>0</v>
      </c>
      <c r="D16" s="142">
        <f t="shared" si="3"/>
        <v>0</v>
      </c>
      <c r="E16" s="54"/>
      <c r="F16" s="54"/>
      <c r="G16" s="56"/>
      <c r="H16" s="56"/>
      <c r="I16" s="56"/>
      <c r="J16" s="54"/>
    </row>
    <row r="17" spans="1:10" s="52" customFormat="1" ht="17.25" customHeight="1">
      <c r="A17" s="46">
        <v>9</v>
      </c>
      <c r="B17" s="46" t="s">
        <v>110</v>
      </c>
      <c r="C17" s="142">
        <f t="shared" si="2"/>
        <v>0</v>
      </c>
      <c r="D17" s="142">
        <f t="shared" si="3"/>
        <v>0</v>
      </c>
      <c r="E17" s="54"/>
      <c r="F17" s="54"/>
      <c r="G17" s="54"/>
      <c r="H17" s="54"/>
      <c r="I17" s="54"/>
      <c r="J17" s="54"/>
    </row>
    <row r="18" spans="1:10" s="52" customFormat="1" ht="17.25" customHeight="1">
      <c r="A18" s="46">
        <v>10</v>
      </c>
      <c r="B18" s="46" t="s">
        <v>111</v>
      </c>
      <c r="C18" s="142">
        <f t="shared" si="2"/>
        <v>0</v>
      </c>
      <c r="D18" s="142">
        <f t="shared" si="3"/>
        <v>0</v>
      </c>
      <c r="E18" s="54"/>
      <c r="F18" s="54"/>
      <c r="G18" s="54"/>
      <c r="H18" s="54"/>
      <c r="I18" s="54"/>
      <c r="J18" s="54"/>
    </row>
    <row r="19" spans="1:10" s="52" customFormat="1" ht="17.25" customHeight="1">
      <c r="A19" s="46">
        <v>11</v>
      </c>
      <c r="B19" s="46" t="s">
        <v>112</v>
      </c>
      <c r="C19" s="142">
        <f t="shared" si="2"/>
        <v>0</v>
      </c>
      <c r="D19" s="142">
        <f t="shared" si="3"/>
        <v>0</v>
      </c>
      <c r="E19" s="54"/>
      <c r="F19" s="54"/>
      <c r="G19" s="54"/>
      <c r="H19" s="54"/>
      <c r="I19" s="54"/>
      <c r="J19" s="54"/>
    </row>
    <row r="20" spans="1:10" s="52" customFormat="1" ht="17.25" customHeight="1">
      <c r="A20" s="46">
        <v>12</v>
      </c>
      <c r="B20" s="46" t="s">
        <v>113</v>
      </c>
      <c r="C20" s="142">
        <f t="shared" si="2"/>
        <v>0</v>
      </c>
      <c r="D20" s="142">
        <f t="shared" si="3"/>
        <v>0</v>
      </c>
      <c r="E20" s="54"/>
      <c r="F20" s="54"/>
      <c r="G20" s="54"/>
      <c r="H20" s="54"/>
      <c r="I20" s="54"/>
      <c r="J20" s="54"/>
    </row>
    <row r="21" spans="1:10" s="52" customFormat="1" ht="17.25" customHeight="1">
      <c r="A21" s="46">
        <v>13</v>
      </c>
      <c r="B21" s="46" t="s">
        <v>121</v>
      </c>
      <c r="C21" s="142">
        <f t="shared" si="2"/>
        <v>0</v>
      </c>
      <c r="D21" s="142">
        <f t="shared" si="3"/>
        <v>0</v>
      </c>
      <c r="E21" s="54"/>
      <c r="F21" s="54"/>
      <c r="G21" s="54"/>
      <c r="H21" s="54"/>
      <c r="I21" s="54"/>
      <c r="J21" s="54"/>
    </row>
    <row r="22" spans="1:10" s="52" customFormat="1" ht="17.25" customHeight="1">
      <c r="A22" s="46">
        <v>14</v>
      </c>
      <c r="B22" s="46" t="s">
        <v>115</v>
      </c>
      <c r="C22" s="142">
        <f t="shared" si="2"/>
        <v>0</v>
      </c>
      <c r="D22" s="142">
        <f t="shared" si="3"/>
        <v>0</v>
      </c>
      <c r="E22" s="54"/>
      <c r="F22" s="54"/>
      <c r="G22" s="54"/>
      <c r="H22" s="54"/>
      <c r="I22" s="54"/>
      <c r="J22" s="54"/>
    </row>
    <row r="23" spans="1:10" s="52" customFormat="1" ht="17.25" customHeight="1">
      <c r="A23" s="46">
        <v>15</v>
      </c>
      <c r="B23" s="46" t="s">
        <v>116</v>
      </c>
      <c r="C23" s="142">
        <f t="shared" si="2"/>
        <v>0</v>
      </c>
      <c r="D23" s="142">
        <f t="shared" si="3"/>
        <v>0</v>
      </c>
      <c r="E23" s="54"/>
      <c r="F23" s="54"/>
      <c r="G23" s="54"/>
      <c r="H23" s="54"/>
      <c r="I23" s="54"/>
      <c r="J23" s="54"/>
    </row>
    <row r="24" spans="1:15" s="17" customFormat="1" ht="15" customHeight="1">
      <c r="A24" s="9"/>
      <c r="B24" s="175"/>
      <c r="C24" s="175"/>
      <c r="D24" s="15"/>
      <c r="E24" s="15"/>
      <c r="F24" s="16"/>
      <c r="G24" s="180" t="s">
        <v>138</v>
      </c>
      <c r="H24" s="180"/>
      <c r="I24" s="180"/>
      <c r="J24" s="9"/>
      <c r="K24" s="9"/>
      <c r="L24" s="9"/>
      <c r="M24" s="9"/>
      <c r="N24" s="9"/>
      <c r="O24" s="9"/>
    </row>
    <row r="25" spans="1:15" s="17" customFormat="1" ht="30.75" customHeight="1">
      <c r="A25" s="9"/>
      <c r="B25" s="178" t="s">
        <v>36</v>
      </c>
      <c r="C25" s="178"/>
      <c r="D25" s="15"/>
      <c r="E25" s="15"/>
      <c r="F25" s="16"/>
      <c r="G25" s="165" t="s">
        <v>100</v>
      </c>
      <c r="H25" s="165"/>
      <c r="I25" s="165"/>
      <c r="J25" s="9"/>
      <c r="K25" s="9"/>
      <c r="L25" s="9"/>
      <c r="M25" s="9"/>
      <c r="N25" s="9"/>
      <c r="O25" s="9"/>
    </row>
    <row r="26" spans="1:15" s="17" customFormat="1" ht="15" customHeight="1">
      <c r="A26" s="9"/>
      <c r="B26" s="179"/>
      <c r="C26" s="179"/>
      <c r="D26" s="18"/>
      <c r="E26" s="15"/>
      <c r="F26" s="173"/>
      <c r="G26" s="173"/>
      <c r="H26" s="173"/>
      <c r="I26" s="173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63" t="s">
        <v>99</v>
      </c>
      <c r="C31" s="164"/>
      <c r="D31" s="24"/>
      <c r="E31" s="24"/>
      <c r="F31" s="24"/>
      <c r="G31" s="163" t="s">
        <v>101</v>
      </c>
      <c r="H31" s="163"/>
      <c r="I31" s="163"/>
      <c r="J31" s="24"/>
      <c r="K31" s="24"/>
      <c r="L31" s="24"/>
      <c r="M31" s="24"/>
      <c r="N31" s="24"/>
      <c r="O31" s="24"/>
    </row>
    <row r="32" spans="1:10" ht="18.75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8.75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8.75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8.75">
      <c r="A35" s="43"/>
      <c r="B35" s="43"/>
      <c r="C35" s="43"/>
      <c r="D35" s="43"/>
      <c r="E35" s="43"/>
      <c r="F35" s="43"/>
      <c r="G35" s="43"/>
      <c r="H35" s="43"/>
      <c r="I35" s="43"/>
      <c r="J35" s="43"/>
    </row>
  </sheetData>
  <sheetProtection/>
  <mergeCells count="18">
    <mergeCell ref="B31:C31"/>
    <mergeCell ref="G31:I31"/>
    <mergeCell ref="A1:J1"/>
    <mergeCell ref="A2:J2"/>
    <mergeCell ref="B3:B5"/>
    <mergeCell ref="A3:A5"/>
    <mergeCell ref="C3:D4"/>
    <mergeCell ref="G4:H4"/>
    <mergeCell ref="B25:C25"/>
    <mergeCell ref="G25:I25"/>
    <mergeCell ref="E3:J3"/>
    <mergeCell ref="B24:C24"/>
    <mergeCell ref="G24:I24"/>
    <mergeCell ref="A6:B6"/>
    <mergeCell ref="B26:C26"/>
    <mergeCell ref="F26:I26"/>
    <mergeCell ref="I4:J4"/>
    <mergeCell ref="E4:F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D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O36"/>
  <sheetViews>
    <sheetView view="pageBreakPreview" zoomScaleNormal="75" zoomScaleSheetLayoutView="100" zoomScalePageLayoutView="0" workbookViewId="0" topLeftCell="A1">
      <selection activeCell="G25" sqref="G25:J25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11.5546875" style="26" customWidth="1"/>
    <col min="4" max="4" width="11.99609375" style="26" customWidth="1"/>
    <col min="5" max="5" width="8.88671875" style="26" customWidth="1"/>
    <col min="6" max="6" width="11.4453125" style="26" customWidth="1"/>
    <col min="7" max="7" width="11.88671875" style="26" customWidth="1"/>
    <col min="8" max="8" width="11.4453125" style="26" customWidth="1"/>
    <col min="9" max="9" width="8.88671875" style="26" customWidth="1"/>
    <col min="10" max="10" width="11.5546875" style="26" customWidth="1"/>
    <col min="11" max="16384" width="8.88671875" style="26" customWidth="1"/>
  </cols>
  <sheetData>
    <row r="1" ht="15" customHeight="1"/>
    <row r="2" spans="1:10" ht="72" customHeight="1">
      <c r="A2" s="162" t="s">
        <v>124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8.75">
      <c r="A3" s="155" t="s">
        <v>91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9.5" customHeight="1">
      <c r="A4" s="156" t="s">
        <v>78</v>
      </c>
      <c r="B4" s="192" t="s">
        <v>79</v>
      </c>
      <c r="C4" s="192" t="s">
        <v>3</v>
      </c>
      <c r="D4" s="192"/>
      <c r="E4" s="192" t="s">
        <v>4</v>
      </c>
      <c r="F4" s="192"/>
      <c r="G4" s="192"/>
      <c r="H4" s="192"/>
      <c r="I4" s="192"/>
      <c r="J4" s="192"/>
    </row>
    <row r="5" spans="1:10" ht="32.25" customHeight="1">
      <c r="A5" s="156"/>
      <c r="B5" s="192"/>
      <c r="C5" s="192"/>
      <c r="D5" s="192"/>
      <c r="E5" s="191" t="s">
        <v>5</v>
      </c>
      <c r="F5" s="191"/>
      <c r="G5" s="191" t="s">
        <v>7</v>
      </c>
      <c r="H5" s="192"/>
      <c r="I5" s="191" t="s">
        <v>6</v>
      </c>
      <c r="J5" s="192"/>
    </row>
    <row r="6" spans="1:10" ht="14.25" customHeight="1">
      <c r="A6" s="156"/>
      <c r="B6" s="192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</row>
    <row r="7" spans="1:10" ht="14.25" customHeight="1">
      <c r="A7" s="160" t="s">
        <v>80</v>
      </c>
      <c r="B7" s="161"/>
      <c r="C7" s="44">
        <f>C8+C9</f>
        <v>0</v>
      </c>
      <c r="D7" s="44">
        <f aca="true" t="shared" si="0" ref="D7:J7">D8+D9</f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</row>
    <row r="8" spans="1:10" ht="14.25" customHeight="1">
      <c r="A8" s="42" t="s">
        <v>48</v>
      </c>
      <c r="B8" s="42" t="s">
        <v>92</v>
      </c>
      <c r="C8" s="44">
        <f>E8+G8+I8</f>
        <v>0</v>
      </c>
      <c r="D8" s="44">
        <f>F8+H8+J8</f>
        <v>0</v>
      </c>
      <c r="E8" s="31"/>
      <c r="F8" s="31"/>
      <c r="G8" s="32"/>
      <c r="H8" s="33"/>
      <c r="I8" s="33"/>
      <c r="J8" s="33"/>
    </row>
    <row r="9" spans="1:10" ht="14.25" customHeight="1">
      <c r="A9" s="42" t="s">
        <v>52</v>
      </c>
      <c r="B9" s="42" t="s">
        <v>117</v>
      </c>
      <c r="C9" s="44">
        <f>SUM(C10:C24)</f>
        <v>0</v>
      </c>
      <c r="D9" s="44">
        <f aca="true" t="shared" si="1" ref="D9:J9">SUM(D10:D24)</f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0</v>
      </c>
      <c r="J9" s="44">
        <f t="shared" si="1"/>
        <v>0</v>
      </c>
    </row>
    <row r="10" spans="1:10" s="52" customFormat="1" ht="14.25" customHeight="1">
      <c r="A10" s="46">
        <v>1</v>
      </c>
      <c r="B10" s="46" t="s">
        <v>118</v>
      </c>
      <c r="C10" s="47">
        <f aca="true" t="shared" si="2" ref="C10:C24">E10+G10+I10</f>
        <v>0</v>
      </c>
      <c r="D10" s="47">
        <f aca="true" t="shared" si="3" ref="D10:D24">F10+H10+J10</f>
        <v>0</v>
      </c>
      <c r="E10" s="48"/>
      <c r="F10" s="48"/>
      <c r="G10" s="49"/>
      <c r="H10" s="50"/>
      <c r="I10" s="50"/>
      <c r="J10" s="50"/>
    </row>
    <row r="11" spans="1:10" s="52" customFormat="1" ht="14.25" customHeight="1">
      <c r="A11" s="46">
        <v>2</v>
      </c>
      <c r="B11" s="46" t="s">
        <v>103</v>
      </c>
      <c r="C11" s="47">
        <f t="shared" si="2"/>
        <v>0</v>
      </c>
      <c r="D11" s="47">
        <f t="shared" si="3"/>
        <v>0</v>
      </c>
      <c r="E11" s="48"/>
      <c r="F11" s="48"/>
      <c r="G11" s="49"/>
      <c r="H11" s="50"/>
      <c r="I11" s="50"/>
      <c r="J11" s="50"/>
    </row>
    <row r="12" spans="1:10" s="52" customFormat="1" ht="14.25" customHeight="1">
      <c r="A12" s="46">
        <v>3</v>
      </c>
      <c r="B12" s="46" t="s">
        <v>104</v>
      </c>
      <c r="C12" s="47">
        <f t="shared" si="2"/>
        <v>0</v>
      </c>
      <c r="D12" s="47">
        <f t="shared" si="3"/>
        <v>0</v>
      </c>
      <c r="E12" s="116"/>
      <c r="F12" s="48"/>
      <c r="G12" s="49"/>
      <c r="H12" s="50"/>
      <c r="I12" s="50"/>
      <c r="J12" s="50"/>
    </row>
    <row r="13" spans="1:10" s="52" customFormat="1" ht="14.25" customHeight="1">
      <c r="A13" s="46">
        <v>4</v>
      </c>
      <c r="B13" s="46" t="s">
        <v>119</v>
      </c>
      <c r="C13" s="47">
        <f t="shared" si="2"/>
        <v>0</v>
      </c>
      <c r="D13" s="47">
        <f t="shared" si="3"/>
        <v>0</v>
      </c>
      <c r="E13" s="117"/>
      <c r="F13" s="48"/>
      <c r="G13" s="49"/>
      <c r="H13" s="50"/>
      <c r="I13" s="50"/>
      <c r="J13" s="50"/>
    </row>
    <row r="14" spans="1:10" s="52" customFormat="1" ht="14.25" customHeight="1">
      <c r="A14" s="46">
        <v>5</v>
      </c>
      <c r="B14" s="46" t="s">
        <v>120</v>
      </c>
      <c r="C14" s="47">
        <f t="shared" si="2"/>
        <v>0</v>
      </c>
      <c r="D14" s="47">
        <f t="shared" si="3"/>
        <v>0</v>
      </c>
      <c r="E14" s="48"/>
      <c r="F14" s="48"/>
      <c r="G14" s="49"/>
      <c r="H14" s="50"/>
      <c r="I14" s="50"/>
      <c r="J14" s="50"/>
    </row>
    <row r="15" spans="1:10" s="52" customFormat="1" ht="14.25" customHeight="1">
      <c r="A15" s="46">
        <v>6</v>
      </c>
      <c r="B15" s="46" t="s">
        <v>107</v>
      </c>
      <c r="C15" s="47">
        <f t="shared" si="2"/>
        <v>0</v>
      </c>
      <c r="D15" s="47">
        <f t="shared" si="3"/>
        <v>0</v>
      </c>
      <c r="E15" s="48"/>
      <c r="F15" s="48"/>
      <c r="G15" s="49"/>
      <c r="H15" s="50"/>
      <c r="I15" s="50"/>
      <c r="J15" s="50"/>
    </row>
    <row r="16" spans="1:10" s="52" customFormat="1" ht="14.25" customHeight="1">
      <c r="A16" s="46">
        <v>7</v>
      </c>
      <c r="B16" s="46" t="s">
        <v>108</v>
      </c>
      <c r="C16" s="47">
        <f t="shared" si="2"/>
        <v>0</v>
      </c>
      <c r="D16" s="47">
        <f t="shared" si="3"/>
        <v>0</v>
      </c>
      <c r="E16" s="48"/>
      <c r="F16" s="48"/>
      <c r="G16" s="49"/>
      <c r="H16" s="50"/>
      <c r="I16" s="50"/>
      <c r="J16" s="50"/>
    </row>
    <row r="17" spans="1:10" s="52" customFormat="1" ht="14.25" customHeight="1">
      <c r="A17" s="46">
        <v>8</v>
      </c>
      <c r="B17" s="53" t="s">
        <v>109</v>
      </c>
      <c r="C17" s="47">
        <f t="shared" si="2"/>
        <v>0</v>
      </c>
      <c r="D17" s="47">
        <f t="shared" si="3"/>
        <v>0</v>
      </c>
      <c r="E17" s="48"/>
      <c r="F17" s="48"/>
      <c r="G17" s="49"/>
      <c r="H17" s="50"/>
      <c r="I17" s="50"/>
      <c r="J17" s="50"/>
    </row>
    <row r="18" spans="1:10" s="52" customFormat="1" ht="14.25" customHeight="1">
      <c r="A18" s="46">
        <v>9</v>
      </c>
      <c r="B18" s="46" t="s">
        <v>110</v>
      </c>
      <c r="C18" s="47">
        <f t="shared" si="2"/>
        <v>0</v>
      </c>
      <c r="D18" s="47">
        <f t="shared" si="3"/>
        <v>0</v>
      </c>
      <c r="E18" s="48"/>
      <c r="F18" s="48"/>
      <c r="G18" s="49"/>
      <c r="H18" s="50"/>
      <c r="I18" s="50"/>
      <c r="J18" s="50"/>
    </row>
    <row r="19" spans="1:10" s="52" customFormat="1" ht="14.25" customHeight="1">
      <c r="A19" s="46">
        <v>10</v>
      </c>
      <c r="B19" s="46" t="s">
        <v>111</v>
      </c>
      <c r="C19" s="47">
        <f t="shared" si="2"/>
        <v>0</v>
      </c>
      <c r="D19" s="47">
        <f t="shared" si="3"/>
        <v>0</v>
      </c>
      <c r="E19" s="48"/>
      <c r="F19" s="48"/>
      <c r="G19" s="49"/>
      <c r="H19" s="50"/>
      <c r="I19" s="50"/>
      <c r="J19" s="50"/>
    </row>
    <row r="20" spans="1:10" s="52" customFormat="1" ht="14.25" customHeight="1">
      <c r="A20" s="46">
        <v>11</v>
      </c>
      <c r="B20" s="46" t="s">
        <v>112</v>
      </c>
      <c r="C20" s="47">
        <f t="shared" si="2"/>
        <v>0</v>
      </c>
      <c r="D20" s="47">
        <f t="shared" si="3"/>
        <v>0</v>
      </c>
      <c r="E20" s="48"/>
      <c r="F20" s="48"/>
      <c r="G20" s="49"/>
      <c r="H20" s="50"/>
      <c r="I20" s="50"/>
      <c r="J20" s="50"/>
    </row>
    <row r="21" spans="1:10" s="52" customFormat="1" ht="14.25" customHeight="1">
      <c r="A21" s="46">
        <v>12</v>
      </c>
      <c r="B21" s="46" t="s">
        <v>113</v>
      </c>
      <c r="C21" s="47">
        <f t="shared" si="2"/>
        <v>0</v>
      </c>
      <c r="D21" s="47">
        <f t="shared" si="3"/>
        <v>0</v>
      </c>
      <c r="E21" s="48"/>
      <c r="F21" s="48"/>
      <c r="G21" s="49"/>
      <c r="H21" s="50"/>
      <c r="I21" s="50"/>
      <c r="J21" s="50"/>
    </row>
    <row r="22" spans="1:10" s="52" customFormat="1" ht="14.25" customHeight="1">
      <c r="A22" s="46">
        <v>13</v>
      </c>
      <c r="B22" s="46" t="s">
        <v>121</v>
      </c>
      <c r="C22" s="47">
        <f t="shared" si="2"/>
        <v>0</v>
      </c>
      <c r="D22" s="47">
        <f t="shared" si="3"/>
        <v>0</v>
      </c>
      <c r="E22" s="48"/>
      <c r="F22" s="48"/>
      <c r="G22" s="49"/>
      <c r="H22" s="50"/>
      <c r="I22" s="50"/>
      <c r="J22" s="50"/>
    </row>
    <row r="23" spans="1:10" s="52" customFormat="1" ht="14.25" customHeight="1">
      <c r="A23" s="46">
        <v>14</v>
      </c>
      <c r="B23" s="46" t="s">
        <v>115</v>
      </c>
      <c r="C23" s="47">
        <f t="shared" si="2"/>
        <v>0</v>
      </c>
      <c r="D23" s="47">
        <f t="shared" si="3"/>
        <v>0</v>
      </c>
      <c r="E23" s="48"/>
      <c r="F23" s="48"/>
      <c r="G23" s="49"/>
      <c r="H23" s="50"/>
      <c r="I23" s="50"/>
      <c r="J23" s="50"/>
    </row>
    <row r="24" spans="1:10" s="52" customFormat="1" ht="14.25" customHeight="1">
      <c r="A24" s="46">
        <v>15</v>
      </c>
      <c r="B24" s="46" t="s">
        <v>116</v>
      </c>
      <c r="C24" s="47">
        <f t="shared" si="2"/>
        <v>0</v>
      </c>
      <c r="D24" s="47">
        <f t="shared" si="3"/>
        <v>0</v>
      </c>
      <c r="E24" s="48"/>
      <c r="F24" s="48"/>
      <c r="G24" s="49"/>
      <c r="H24" s="50"/>
      <c r="I24" s="50"/>
      <c r="J24" s="50"/>
    </row>
    <row r="25" spans="1:15" s="17" customFormat="1" ht="15" customHeight="1">
      <c r="A25" s="9"/>
      <c r="B25" s="175"/>
      <c r="C25" s="175"/>
      <c r="D25" s="15"/>
      <c r="E25" s="15"/>
      <c r="F25" s="16"/>
      <c r="G25" s="174" t="s">
        <v>138</v>
      </c>
      <c r="H25" s="174"/>
      <c r="I25" s="174"/>
      <c r="J25" s="174"/>
      <c r="K25" s="9"/>
      <c r="L25" s="9"/>
      <c r="M25" s="9"/>
      <c r="N25" s="9"/>
      <c r="O25" s="9"/>
    </row>
    <row r="26" spans="1:15" s="17" customFormat="1" ht="39" customHeight="1">
      <c r="A26" s="9"/>
      <c r="B26" s="178" t="s">
        <v>36</v>
      </c>
      <c r="C26" s="178"/>
      <c r="D26" s="15"/>
      <c r="E26" s="15"/>
      <c r="F26" s="16"/>
      <c r="G26" s="165" t="s">
        <v>100</v>
      </c>
      <c r="H26" s="165"/>
      <c r="I26" s="165"/>
      <c r="J26" s="165"/>
      <c r="K26" s="9"/>
      <c r="L26" s="9"/>
      <c r="M26" s="9"/>
      <c r="N26" s="9"/>
      <c r="O26" s="9"/>
    </row>
    <row r="27" spans="1:15" s="17" customFormat="1" ht="15" customHeight="1">
      <c r="A27" s="9"/>
      <c r="B27" s="179"/>
      <c r="C27" s="179"/>
      <c r="D27" s="18"/>
      <c r="E27" s="15"/>
      <c r="F27" s="173"/>
      <c r="G27" s="173"/>
      <c r="H27" s="173"/>
      <c r="I27" s="173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63" t="s">
        <v>99</v>
      </c>
      <c r="C32" s="164"/>
      <c r="D32" s="24"/>
      <c r="E32" s="24"/>
      <c r="F32" s="24"/>
      <c r="G32" s="163" t="s">
        <v>101</v>
      </c>
      <c r="H32" s="163"/>
      <c r="I32" s="163"/>
      <c r="J32" s="163"/>
      <c r="K32" s="24"/>
      <c r="L32" s="24"/>
      <c r="M32" s="24"/>
      <c r="N32" s="24"/>
      <c r="O32" s="24"/>
    </row>
    <row r="33" spans="1:10" ht="44.2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8.7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8.7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8.75">
      <c r="A36" s="30"/>
      <c r="B36" s="30"/>
      <c r="C36" s="30"/>
      <c r="D36" s="30"/>
      <c r="E36" s="30"/>
      <c r="F36" s="30"/>
      <c r="G36" s="30"/>
      <c r="H36" s="30"/>
      <c r="I36" s="30"/>
      <c r="J36" s="30"/>
    </row>
  </sheetData>
  <sheetProtection/>
  <mergeCells count="18">
    <mergeCell ref="A2:J2"/>
    <mergeCell ref="A4:A6"/>
    <mergeCell ref="B4:B6"/>
    <mergeCell ref="C4:D5"/>
    <mergeCell ref="E4:J4"/>
    <mergeCell ref="A3:J3"/>
    <mergeCell ref="E5:F5"/>
    <mergeCell ref="G5:H5"/>
    <mergeCell ref="I5:J5"/>
    <mergeCell ref="F27:I27"/>
    <mergeCell ref="G25:J25"/>
    <mergeCell ref="G26:J26"/>
    <mergeCell ref="G32:J32"/>
    <mergeCell ref="A7:B7"/>
    <mergeCell ref="B25:C25"/>
    <mergeCell ref="B32:C32"/>
    <mergeCell ref="B26:C26"/>
    <mergeCell ref="B27:C27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O36"/>
  <sheetViews>
    <sheetView view="pageBreakPreview" zoomScaleNormal="75" zoomScaleSheetLayoutView="100" zoomScalePageLayoutView="0" workbookViewId="0" topLeftCell="A1">
      <selection activeCell="G25" sqref="G25:J25"/>
    </sheetView>
  </sheetViews>
  <sheetFormatPr defaultColWidth="8.88671875" defaultRowHeight="18.75"/>
  <cols>
    <col min="1" max="1" width="4.21484375" style="60" customWidth="1"/>
    <col min="2" max="2" width="14.99609375" style="60" customWidth="1"/>
    <col min="3" max="3" width="6.3359375" style="60" customWidth="1"/>
    <col min="4" max="4" width="11.6640625" style="60" customWidth="1"/>
    <col min="5" max="5" width="6.4453125" style="60" customWidth="1"/>
    <col min="6" max="6" width="12.77734375" style="60" customWidth="1"/>
    <col min="7" max="7" width="7.3359375" style="60" customWidth="1"/>
    <col min="8" max="8" width="13.4453125" style="60" customWidth="1"/>
    <col min="9" max="9" width="8.88671875" style="60" customWidth="1"/>
    <col min="10" max="11" width="11.5546875" style="60" customWidth="1"/>
    <col min="12" max="16384" width="8.88671875" style="60" customWidth="1"/>
  </cols>
  <sheetData>
    <row r="1" ht="15" customHeight="1"/>
    <row r="2" spans="1:11" ht="72" customHeight="1">
      <c r="A2" s="159" t="s">
        <v>125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8.75">
      <c r="A3" s="155" t="s">
        <v>90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9.5" customHeight="1">
      <c r="A4" s="193" t="s">
        <v>78</v>
      </c>
      <c r="B4" s="158" t="s">
        <v>79</v>
      </c>
      <c r="C4" s="158" t="s">
        <v>3</v>
      </c>
      <c r="D4" s="158"/>
      <c r="E4" s="194" t="s">
        <v>4</v>
      </c>
      <c r="F4" s="195"/>
      <c r="G4" s="195"/>
      <c r="H4" s="195"/>
      <c r="I4" s="195"/>
      <c r="J4" s="196"/>
      <c r="K4" s="144" t="s">
        <v>81</v>
      </c>
    </row>
    <row r="5" spans="1:11" ht="32.25" customHeight="1">
      <c r="A5" s="193"/>
      <c r="B5" s="158"/>
      <c r="C5" s="158"/>
      <c r="D5" s="158"/>
      <c r="E5" s="157" t="s">
        <v>5</v>
      </c>
      <c r="F5" s="157"/>
      <c r="G5" s="157" t="s">
        <v>7</v>
      </c>
      <c r="H5" s="158"/>
      <c r="I5" s="157" t="s">
        <v>6</v>
      </c>
      <c r="J5" s="158"/>
      <c r="K5" s="145"/>
    </row>
    <row r="6" spans="1:11" ht="24" customHeight="1">
      <c r="A6" s="193"/>
      <c r="B6" s="158"/>
      <c r="C6" s="73" t="s">
        <v>0</v>
      </c>
      <c r="D6" s="73" t="s">
        <v>2</v>
      </c>
      <c r="E6" s="70" t="s">
        <v>0</v>
      </c>
      <c r="F6" s="71" t="s">
        <v>1</v>
      </c>
      <c r="G6" s="70" t="s">
        <v>0</v>
      </c>
      <c r="H6" s="70" t="s">
        <v>1</v>
      </c>
      <c r="I6" s="70" t="s">
        <v>0</v>
      </c>
      <c r="J6" s="70" t="s">
        <v>1</v>
      </c>
      <c r="K6" s="146"/>
    </row>
    <row r="7" spans="1:11" ht="15" customHeight="1">
      <c r="A7" s="198" t="s">
        <v>80</v>
      </c>
      <c r="B7" s="199"/>
      <c r="C7" s="58">
        <f>C8+C9</f>
        <v>0</v>
      </c>
      <c r="D7" s="58">
        <f aca="true" t="shared" si="0" ref="D7:K7">D8+D9</f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</row>
    <row r="8" spans="1:11" ht="15" customHeight="1">
      <c r="A8" s="46" t="s">
        <v>48</v>
      </c>
      <c r="B8" s="46" t="s">
        <v>92</v>
      </c>
      <c r="C8" s="58">
        <f>E8+G8+I8</f>
        <v>0</v>
      </c>
      <c r="D8" s="58">
        <f>F8+H8+J8</f>
        <v>0</v>
      </c>
      <c r="E8" s="58"/>
      <c r="F8" s="58"/>
      <c r="G8" s="59"/>
      <c r="H8" s="50"/>
      <c r="I8" s="50"/>
      <c r="J8" s="50"/>
      <c r="K8" s="50"/>
    </row>
    <row r="9" spans="1:11" ht="15" customHeight="1">
      <c r="A9" s="46" t="s">
        <v>52</v>
      </c>
      <c r="B9" s="46" t="s">
        <v>117</v>
      </c>
      <c r="C9" s="58">
        <f>SUM(C10:C24)</f>
        <v>0</v>
      </c>
      <c r="D9" s="58">
        <f aca="true" t="shared" si="1" ref="D9:K9">SUM(D10:D24)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8">
        <f t="shared" si="1"/>
        <v>0</v>
      </c>
      <c r="I9" s="58">
        <f t="shared" si="1"/>
        <v>0</v>
      </c>
      <c r="J9" s="58">
        <f t="shared" si="1"/>
        <v>0</v>
      </c>
      <c r="K9" s="58">
        <f t="shared" si="1"/>
        <v>0</v>
      </c>
    </row>
    <row r="10" spans="1:11" ht="15" customHeight="1">
      <c r="A10" s="46">
        <v>1</v>
      </c>
      <c r="B10" s="46" t="s">
        <v>118</v>
      </c>
      <c r="C10" s="58">
        <f aca="true" t="shared" si="2" ref="C10:C24">E10+G10+I10</f>
        <v>0</v>
      </c>
      <c r="D10" s="58">
        <f aca="true" t="shared" si="3" ref="D10:D24">F10+H10+J10</f>
        <v>0</v>
      </c>
      <c r="E10" s="58"/>
      <c r="F10" s="58"/>
      <c r="G10" s="59"/>
      <c r="H10" s="50"/>
      <c r="I10" s="50"/>
      <c r="J10" s="50"/>
      <c r="K10" s="50"/>
    </row>
    <row r="11" spans="1:11" ht="15" customHeight="1">
      <c r="A11" s="46">
        <v>2</v>
      </c>
      <c r="B11" s="46" t="s">
        <v>103</v>
      </c>
      <c r="C11" s="58">
        <f t="shared" si="2"/>
        <v>0</v>
      </c>
      <c r="D11" s="58">
        <f t="shared" si="3"/>
        <v>0</v>
      </c>
      <c r="E11" s="58"/>
      <c r="F11" s="58"/>
      <c r="G11" s="59"/>
      <c r="H11" s="50"/>
      <c r="I11" s="50"/>
      <c r="J11" s="50"/>
      <c r="K11" s="50"/>
    </row>
    <row r="12" spans="1:11" ht="15" customHeight="1">
      <c r="A12" s="46">
        <v>3</v>
      </c>
      <c r="B12" s="46" t="s">
        <v>104</v>
      </c>
      <c r="C12" s="58">
        <f t="shared" si="2"/>
        <v>0</v>
      </c>
      <c r="D12" s="58">
        <f t="shared" si="3"/>
        <v>0</v>
      </c>
      <c r="E12" s="58"/>
      <c r="F12" s="58"/>
      <c r="G12" s="59"/>
      <c r="H12" s="50"/>
      <c r="I12" s="50"/>
      <c r="J12" s="50"/>
      <c r="K12" s="50"/>
    </row>
    <row r="13" spans="1:11" ht="15" customHeight="1">
      <c r="A13" s="46">
        <v>4</v>
      </c>
      <c r="B13" s="46" t="s">
        <v>119</v>
      </c>
      <c r="C13" s="58">
        <f t="shared" si="2"/>
        <v>0</v>
      </c>
      <c r="D13" s="58">
        <f t="shared" si="3"/>
        <v>0</v>
      </c>
      <c r="E13" s="58"/>
      <c r="F13" s="58"/>
      <c r="G13" s="59"/>
      <c r="H13" s="50"/>
      <c r="I13" s="50"/>
      <c r="J13" s="50"/>
      <c r="K13" s="50"/>
    </row>
    <row r="14" spans="1:11" ht="15" customHeight="1">
      <c r="A14" s="46">
        <v>5</v>
      </c>
      <c r="B14" s="46" t="s">
        <v>120</v>
      </c>
      <c r="C14" s="58">
        <f t="shared" si="2"/>
        <v>0</v>
      </c>
      <c r="D14" s="58">
        <f t="shared" si="3"/>
        <v>0</v>
      </c>
      <c r="E14" s="58"/>
      <c r="F14" s="58"/>
      <c r="G14" s="59"/>
      <c r="H14" s="50"/>
      <c r="I14" s="50"/>
      <c r="J14" s="50"/>
      <c r="K14" s="50"/>
    </row>
    <row r="15" spans="1:11" ht="15" customHeight="1">
      <c r="A15" s="46">
        <v>6</v>
      </c>
      <c r="B15" s="46" t="s">
        <v>107</v>
      </c>
      <c r="C15" s="58">
        <f t="shared" si="2"/>
        <v>0</v>
      </c>
      <c r="D15" s="58">
        <f t="shared" si="3"/>
        <v>0</v>
      </c>
      <c r="E15" s="58"/>
      <c r="F15" s="58"/>
      <c r="G15" s="59"/>
      <c r="H15" s="50"/>
      <c r="I15" s="50"/>
      <c r="J15" s="50"/>
      <c r="K15" s="50"/>
    </row>
    <row r="16" spans="1:11" ht="15" customHeight="1">
      <c r="A16" s="46">
        <v>7</v>
      </c>
      <c r="B16" s="46" t="s">
        <v>108</v>
      </c>
      <c r="C16" s="58">
        <f t="shared" si="2"/>
        <v>0</v>
      </c>
      <c r="D16" s="58">
        <f t="shared" si="3"/>
        <v>0</v>
      </c>
      <c r="E16" s="58"/>
      <c r="F16" s="58"/>
      <c r="G16" s="59"/>
      <c r="H16" s="50"/>
      <c r="I16" s="50"/>
      <c r="J16" s="50"/>
      <c r="K16" s="50"/>
    </row>
    <row r="17" spans="1:11" ht="15" customHeight="1">
      <c r="A17" s="46">
        <v>8</v>
      </c>
      <c r="B17" s="53" t="s">
        <v>109</v>
      </c>
      <c r="C17" s="58">
        <f t="shared" si="2"/>
        <v>0</v>
      </c>
      <c r="D17" s="58">
        <f t="shared" si="3"/>
        <v>0</v>
      </c>
      <c r="E17" s="58"/>
      <c r="F17" s="58"/>
      <c r="G17" s="59"/>
      <c r="H17" s="50"/>
      <c r="I17" s="50"/>
      <c r="J17" s="50"/>
      <c r="K17" s="50"/>
    </row>
    <row r="18" spans="1:11" ht="15" customHeight="1">
      <c r="A18" s="46">
        <v>9</v>
      </c>
      <c r="B18" s="46" t="s">
        <v>110</v>
      </c>
      <c r="C18" s="58">
        <f t="shared" si="2"/>
        <v>0</v>
      </c>
      <c r="D18" s="58">
        <f t="shared" si="3"/>
        <v>0</v>
      </c>
      <c r="E18" s="58"/>
      <c r="F18" s="58"/>
      <c r="G18" s="59"/>
      <c r="H18" s="50"/>
      <c r="I18" s="50"/>
      <c r="J18" s="50"/>
      <c r="K18" s="50"/>
    </row>
    <row r="19" spans="1:11" ht="15" customHeight="1">
      <c r="A19" s="46">
        <v>10</v>
      </c>
      <c r="B19" s="46" t="s">
        <v>111</v>
      </c>
      <c r="C19" s="58">
        <f t="shared" si="2"/>
        <v>0</v>
      </c>
      <c r="D19" s="58">
        <f t="shared" si="3"/>
        <v>0</v>
      </c>
      <c r="E19" s="58"/>
      <c r="F19" s="58"/>
      <c r="G19" s="59"/>
      <c r="H19" s="50"/>
      <c r="I19" s="50"/>
      <c r="J19" s="50"/>
      <c r="K19" s="50"/>
    </row>
    <row r="20" spans="1:11" ht="15" customHeight="1">
      <c r="A20" s="46">
        <v>11</v>
      </c>
      <c r="B20" s="46" t="s">
        <v>112</v>
      </c>
      <c r="C20" s="58">
        <f t="shared" si="2"/>
        <v>0</v>
      </c>
      <c r="D20" s="58">
        <f t="shared" si="3"/>
        <v>0</v>
      </c>
      <c r="E20" s="58"/>
      <c r="F20" s="58"/>
      <c r="G20" s="59"/>
      <c r="H20" s="50"/>
      <c r="I20" s="50"/>
      <c r="J20" s="50"/>
      <c r="K20" s="50"/>
    </row>
    <row r="21" spans="1:11" ht="15" customHeight="1">
      <c r="A21" s="46">
        <v>12</v>
      </c>
      <c r="B21" s="46" t="s">
        <v>113</v>
      </c>
      <c r="C21" s="58">
        <f t="shared" si="2"/>
        <v>0</v>
      </c>
      <c r="D21" s="58">
        <f t="shared" si="3"/>
        <v>0</v>
      </c>
      <c r="E21" s="58"/>
      <c r="F21" s="58"/>
      <c r="G21" s="59"/>
      <c r="H21" s="50"/>
      <c r="I21" s="50"/>
      <c r="J21" s="50"/>
      <c r="K21" s="50"/>
    </row>
    <row r="22" spans="1:11" ht="15" customHeight="1">
      <c r="A22" s="46">
        <v>13</v>
      </c>
      <c r="B22" s="46" t="s">
        <v>121</v>
      </c>
      <c r="C22" s="58">
        <f t="shared" si="2"/>
        <v>0</v>
      </c>
      <c r="D22" s="58">
        <f t="shared" si="3"/>
        <v>0</v>
      </c>
      <c r="E22" s="58"/>
      <c r="F22" s="58"/>
      <c r="G22" s="59"/>
      <c r="H22" s="50"/>
      <c r="I22" s="50"/>
      <c r="J22" s="50"/>
      <c r="K22" s="50"/>
    </row>
    <row r="23" spans="1:11" ht="15" customHeight="1">
      <c r="A23" s="46">
        <v>14</v>
      </c>
      <c r="B23" s="46" t="s">
        <v>115</v>
      </c>
      <c r="C23" s="58">
        <f t="shared" si="2"/>
        <v>0</v>
      </c>
      <c r="D23" s="58">
        <f t="shared" si="3"/>
        <v>0</v>
      </c>
      <c r="E23" s="58"/>
      <c r="F23" s="58"/>
      <c r="G23" s="59"/>
      <c r="H23" s="50"/>
      <c r="I23" s="50"/>
      <c r="J23" s="50"/>
      <c r="K23" s="50"/>
    </row>
    <row r="24" spans="1:11" ht="15" customHeight="1">
      <c r="A24" s="46">
        <v>15</v>
      </c>
      <c r="B24" s="46" t="s">
        <v>116</v>
      </c>
      <c r="C24" s="58">
        <f t="shared" si="2"/>
        <v>0</v>
      </c>
      <c r="D24" s="58">
        <f t="shared" si="3"/>
        <v>0</v>
      </c>
      <c r="E24" s="58"/>
      <c r="F24" s="58"/>
      <c r="G24" s="59"/>
      <c r="H24" s="50"/>
      <c r="I24" s="50"/>
      <c r="J24" s="50"/>
      <c r="K24" s="50"/>
    </row>
    <row r="25" spans="1:15" s="17" customFormat="1" ht="15" customHeight="1">
      <c r="A25" s="9"/>
      <c r="B25" s="175"/>
      <c r="C25" s="175"/>
      <c r="D25" s="15"/>
      <c r="E25" s="15"/>
      <c r="F25" s="16"/>
      <c r="G25" s="174" t="s">
        <v>138</v>
      </c>
      <c r="H25" s="174"/>
      <c r="I25" s="174"/>
      <c r="J25" s="174"/>
      <c r="K25" s="9"/>
      <c r="L25" s="9"/>
      <c r="M25" s="9"/>
      <c r="N25" s="9"/>
      <c r="O25" s="9"/>
    </row>
    <row r="26" spans="1:15" s="17" customFormat="1" ht="39" customHeight="1">
      <c r="A26" s="9"/>
      <c r="B26" s="178" t="s">
        <v>36</v>
      </c>
      <c r="C26" s="178"/>
      <c r="D26" s="15"/>
      <c r="E26" s="15"/>
      <c r="F26" s="16"/>
      <c r="G26" s="165" t="s">
        <v>100</v>
      </c>
      <c r="H26" s="165"/>
      <c r="I26" s="165"/>
      <c r="J26" s="165"/>
      <c r="K26" s="9"/>
      <c r="L26" s="9"/>
      <c r="M26" s="9"/>
      <c r="N26" s="9"/>
      <c r="O26" s="9"/>
    </row>
    <row r="27" spans="1:15" s="17" customFormat="1" ht="15" customHeight="1">
      <c r="A27" s="9"/>
      <c r="B27" s="179"/>
      <c r="C27" s="179"/>
      <c r="D27" s="18"/>
      <c r="E27" s="15"/>
      <c r="F27" s="173"/>
      <c r="G27" s="173"/>
      <c r="H27" s="173"/>
      <c r="I27" s="173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63" t="s">
        <v>99</v>
      </c>
      <c r="C32" s="197"/>
      <c r="D32" s="24"/>
      <c r="E32" s="24"/>
      <c r="F32" s="24"/>
      <c r="G32" s="163" t="s">
        <v>101</v>
      </c>
      <c r="H32" s="163"/>
      <c r="I32" s="163"/>
      <c r="J32" s="163"/>
      <c r="K32" s="24"/>
      <c r="L32" s="24"/>
      <c r="M32" s="24"/>
      <c r="N32" s="24"/>
      <c r="O32" s="24"/>
    </row>
    <row r="33" spans="1:11" ht="18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8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18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18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</sheetData>
  <sheetProtection/>
  <mergeCells count="19">
    <mergeCell ref="A7:B7"/>
    <mergeCell ref="B25:C25"/>
    <mergeCell ref="B26:C26"/>
    <mergeCell ref="B27:C27"/>
    <mergeCell ref="B32:C32"/>
    <mergeCell ref="G25:J25"/>
    <mergeCell ref="G26:J26"/>
    <mergeCell ref="G32:J32"/>
    <mergeCell ref="F27:I27"/>
    <mergeCell ref="E5:F5"/>
    <mergeCell ref="G5:H5"/>
    <mergeCell ref="I5:J5"/>
    <mergeCell ref="A2:K2"/>
    <mergeCell ref="A3:K3"/>
    <mergeCell ref="K4:K6"/>
    <mergeCell ref="A4:A6"/>
    <mergeCell ref="B4:B6"/>
    <mergeCell ref="C4:D5"/>
    <mergeCell ref="E4:J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O36"/>
  <sheetViews>
    <sheetView view="pageBreakPreview" zoomScaleNormal="75" zoomScaleSheetLayoutView="100" zoomScalePageLayoutView="0" workbookViewId="0" topLeftCell="A1">
      <selection activeCell="G25" sqref="G25:J25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6.3359375" style="26" customWidth="1"/>
    <col min="4" max="4" width="11.6640625" style="26" customWidth="1"/>
    <col min="5" max="5" width="6.4453125" style="26" customWidth="1"/>
    <col min="6" max="6" width="12.77734375" style="26" customWidth="1"/>
    <col min="7" max="7" width="7.3359375" style="26" customWidth="1"/>
    <col min="8" max="8" width="13.4453125" style="26" customWidth="1"/>
    <col min="9" max="9" width="8.88671875" style="26" customWidth="1"/>
    <col min="10" max="10" width="10.88671875" style="26" customWidth="1"/>
    <col min="11" max="11" width="11.5546875" style="26" customWidth="1"/>
    <col min="12" max="16384" width="8.88671875" style="26" customWidth="1"/>
  </cols>
  <sheetData>
    <row r="1" ht="15" customHeight="1"/>
    <row r="2" spans="1:11" ht="72" customHeight="1">
      <c r="A2" s="162" t="s">
        <v>126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8.75">
      <c r="A3" s="155" t="s">
        <v>82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9.5" customHeight="1">
      <c r="A4" s="156" t="s">
        <v>78</v>
      </c>
      <c r="B4" s="192" t="s">
        <v>79</v>
      </c>
      <c r="C4" s="192" t="s">
        <v>3</v>
      </c>
      <c r="D4" s="192"/>
      <c r="E4" s="200" t="s">
        <v>4</v>
      </c>
      <c r="F4" s="201"/>
      <c r="G4" s="201"/>
      <c r="H4" s="201"/>
      <c r="I4" s="201"/>
      <c r="J4" s="202"/>
      <c r="K4" s="203" t="s">
        <v>81</v>
      </c>
    </row>
    <row r="5" spans="1:11" ht="32.25" customHeight="1">
      <c r="A5" s="156"/>
      <c r="B5" s="192"/>
      <c r="C5" s="192"/>
      <c r="D5" s="192"/>
      <c r="E5" s="191" t="s">
        <v>5</v>
      </c>
      <c r="F5" s="191"/>
      <c r="G5" s="191" t="s">
        <v>7</v>
      </c>
      <c r="H5" s="192"/>
      <c r="I5" s="191" t="s">
        <v>6</v>
      </c>
      <c r="J5" s="192"/>
      <c r="K5" s="204"/>
    </row>
    <row r="6" spans="1:11" ht="24" customHeight="1">
      <c r="A6" s="156"/>
      <c r="B6" s="192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  <c r="K6" s="205"/>
    </row>
    <row r="7" spans="1:11" ht="15" customHeight="1">
      <c r="A7" s="160" t="s">
        <v>80</v>
      </c>
      <c r="B7" s="161"/>
      <c r="C7" s="44">
        <f>C8+C9</f>
        <v>0</v>
      </c>
      <c r="D7" s="44">
        <f aca="true" t="shared" si="0" ref="D7:K7">D8+D9</f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</row>
    <row r="8" spans="1:11" ht="15" customHeight="1">
      <c r="A8" s="42" t="s">
        <v>48</v>
      </c>
      <c r="B8" s="42" t="s">
        <v>92</v>
      </c>
      <c r="C8" s="44">
        <f>E8+G8+I8</f>
        <v>0</v>
      </c>
      <c r="D8" s="44">
        <f>F8+H8+J8</f>
        <v>0</v>
      </c>
      <c r="E8" s="31"/>
      <c r="F8" s="31"/>
      <c r="G8" s="32"/>
      <c r="H8" s="33"/>
      <c r="I8" s="33"/>
      <c r="J8" s="33"/>
      <c r="K8" s="33"/>
    </row>
    <row r="9" spans="1:11" ht="15" customHeight="1">
      <c r="A9" s="42" t="s">
        <v>52</v>
      </c>
      <c r="B9" s="42" t="s">
        <v>117</v>
      </c>
      <c r="C9" s="44">
        <f>SUM(C10:C24)</f>
        <v>0</v>
      </c>
      <c r="D9" s="44">
        <f aca="true" t="shared" si="1" ref="D9:K9">SUM(D10:D24)</f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0</v>
      </c>
      <c r="J9" s="44">
        <f t="shared" si="1"/>
        <v>0</v>
      </c>
      <c r="K9" s="44">
        <f t="shared" si="1"/>
        <v>0</v>
      </c>
    </row>
    <row r="10" spans="1:11" s="52" customFormat="1" ht="15" customHeight="1">
      <c r="A10" s="46">
        <v>1</v>
      </c>
      <c r="B10" s="46" t="s">
        <v>118</v>
      </c>
      <c r="C10" s="47">
        <f aca="true" t="shared" si="2" ref="C10:C24">E10+G10+I10</f>
        <v>0</v>
      </c>
      <c r="D10" s="47">
        <f aca="true" t="shared" si="3" ref="D10:D24">F10+H10+J10</f>
        <v>0</v>
      </c>
      <c r="E10" s="48"/>
      <c r="F10" s="48"/>
      <c r="G10" s="49"/>
      <c r="H10" s="50"/>
      <c r="I10" s="50"/>
      <c r="J10" s="50"/>
      <c r="K10" s="50"/>
    </row>
    <row r="11" spans="1:11" s="52" customFormat="1" ht="15" customHeight="1">
      <c r="A11" s="46">
        <v>2</v>
      </c>
      <c r="B11" s="46" t="s">
        <v>103</v>
      </c>
      <c r="C11" s="47">
        <f t="shared" si="2"/>
        <v>0</v>
      </c>
      <c r="D11" s="47">
        <f t="shared" si="3"/>
        <v>0</v>
      </c>
      <c r="E11" s="48"/>
      <c r="F11" s="48"/>
      <c r="G11" s="49"/>
      <c r="H11" s="50"/>
      <c r="I11" s="50"/>
      <c r="J11" s="50"/>
      <c r="K11" s="50"/>
    </row>
    <row r="12" spans="1:11" s="52" customFormat="1" ht="15" customHeight="1">
      <c r="A12" s="46">
        <v>3</v>
      </c>
      <c r="B12" s="46" t="s">
        <v>104</v>
      </c>
      <c r="C12" s="47">
        <f t="shared" si="2"/>
        <v>0</v>
      </c>
      <c r="D12" s="47">
        <f t="shared" si="3"/>
        <v>0</v>
      </c>
      <c r="E12" s="48"/>
      <c r="F12" s="48"/>
      <c r="G12" s="49"/>
      <c r="H12" s="50"/>
      <c r="I12" s="50"/>
      <c r="J12" s="50"/>
      <c r="K12" s="50"/>
    </row>
    <row r="13" spans="1:11" s="52" customFormat="1" ht="15" customHeight="1">
      <c r="A13" s="46">
        <v>4</v>
      </c>
      <c r="B13" s="46" t="s">
        <v>119</v>
      </c>
      <c r="C13" s="47">
        <f t="shared" si="2"/>
        <v>0</v>
      </c>
      <c r="D13" s="47">
        <f t="shared" si="3"/>
        <v>0</v>
      </c>
      <c r="E13" s="48"/>
      <c r="F13" s="48"/>
      <c r="G13" s="49"/>
      <c r="H13" s="50"/>
      <c r="I13" s="50"/>
      <c r="J13" s="50"/>
      <c r="K13" s="50"/>
    </row>
    <row r="14" spans="1:11" s="52" customFormat="1" ht="15" customHeight="1">
      <c r="A14" s="46">
        <v>5</v>
      </c>
      <c r="B14" s="46" t="s">
        <v>120</v>
      </c>
      <c r="C14" s="47">
        <f t="shared" si="2"/>
        <v>0</v>
      </c>
      <c r="D14" s="47">
        <f t="shared" si="3"/>
        <v>0</v>
      </c>
      <c r="E14" s="48"/>
      <c r="F14" s="48"/>
      <c r="G14" s="49"/>
      <c r="H14" s="50"/>
      <c r="I14" s="50"/>
      <c r="J14" s="50"/>
      <c r="K14" s="50"/>
    </row>
    <row r="15" spans="1:11" s="52" customFormat="1" ht="15" customHeight="1">
      <c r="A15" s="46">
        <v>6</v>
      </c>
      <c r="B15" s="46" t="s">
        <v>107</v>
      </c>
      <c r="C15" s="47">
        <f t="shared" si="2"/>
        <v>0</v>
      </c>
      <c r="D15" s="47">
        <f t="shared" si="3"/>
        <v>0</v>
      </c>
      <c r="E15" s="48"/>
      <c r="F15" s="48"/>
      <c r="G15" s="49"/>
      <c r="H15" s="50"/>
      <c r="I15" s="50"/>
      <c r="J15" s="50"/>
      <c r="K15" s="50"/>
    </row>
    <row r="16" spans="1:11" s="52" customFormat="1" ht="15" customHeight="1">
      <c r="A16" s="46">
        <v>7</v>
      </c>
      <c r="B16" s="46" t="s">
        <v>108</v>
      </c>
      <c r="C16" s="47">
        <f t="shared" si="2"/>
        <v>0</v>
      </c>
      <c r="D16" s="47">
        <f t="shared" si="3"/>
        <v>0</v>
      </c>
      <c r="E16" s="48"/>
      <c r="F16" s="48"/>
      <c r="G16" s="49"/>
      <c r="H16" s="50"/>
      <c r="I16" s="50"/>
      <c r="J16" s="50"/>
      <c r="K16" s="50"/>
    </row>
    <row r="17" spans="1:11" s="52" customFormat="1" ht="15" customHeight="1">
      <c r="A17" s="46">
        <v>8</v>
      </c>
      <c r="B17" s="53" t="s">
        <v>109</v>
      </c>
      <c r="C17" s="47">
        <f t="shared" si="2"/>
        <v>0</v>
      </c>
      <c r="D17" s="47">
        <f t="shared" si="3"/>
        <v>0</v>
      </c>
      <c r="E17" s="48"/>
      <c r="F17" s="48"/>
      <c r="G17" s="49"/>
      <c r="H17" s="50"/>
      <c r="I17" s="50"/>
      <c r="J17" s="50"/>
      <c r="K17" s="50"/>
    </row>
    <row r="18" spans="1:11" s="52" customFormat="1" ht="15" customHeight="1">
      <c r="A18" s="46">
        <v>9</v>
      </c>
      <c r="B18" s="46" t="s">
        <v>110</v>
      </c>
      <c r="C18" s="47">
        <f t="shared" si="2"/>
        <v>0</v>
      </c>
      <c r="D18" s="47">
        <f t="shared" si="3"/>
        <v>0</v>
      </c>
      <c r="E18" s="48"/>
      <c r="F18" s="48"/>
      <c r="G18" s="49"/>
      <c r="H18" s="50"/>
      <c r="I18" s="50"/>
      <c r="J18" s="50"/>
      <c r="K18" s="50"/>
    </row>
    <row r="19" spans="1:11" s="52" customFormat="1" ht="15" customHeight="1">
      <c r="A19" s="46">
        <v>10</v>
      </c>
      <c r="B19" s="46" t="s">
        <v>111</v>
      </c>
      <c r="C19" s="47">
        <f t="shared" si="2"/>
        <v>0</v>
      </c>
      <c r="D19" s="47">
        <f t="shared" si="3"/>
        <v>0</v>
      </c>
      <c r="E19" s="48"/>
      <c r="F19" s="48"/>
      <c r="G19" s="49"/>
      <c r="H19" s="50"/>
      <c r="I19" s="50"/>
      <c r="J19" s="50"/>
      <c r="K19" s="50"/>
    </row>
    <row r="20" spans="1:11" s="52" customFormat="1" ht="15" customHeight="1">
      <c r="A20" s="46">
        <v>11</v>
      </c>
      <c r="B20" s="46" t="s">
        <v>112</v>
      </c>
      <c r="C20" s="47">
        <f t="shared" si="2"/>
        <v>0</v>
      </c>
      <c r="D20" s="47">
        <f t="shared" si="3"/>
        <v>0</v>
      </c>
      <c r="E20" s="48"/>
      <c r="F20" s="48"/>
      <c r="G20" s="49"/>
      <c r="H20" s="50"/>
      <c r="I20" s="50"/>
      <c r="J20" s="50"/>
      <c r="K20" s="50"/>
    </row>
    <row r="21" spans="1:11" s="52" customFormat="1" ht="15" customHeight="1">
      <c r="A21" s="46">
        <v>12</v>
      </c>
      <c r="B21" s="46" t="s">
        <v>113</v>
      </c>
      <c r="C21" s="47">
        <f t="shared" si="2"/>
        <v>0</v>
      </c>
      <c r="D21" s="47">
        <f t="shared" si="3"/>
        <v>0</v>
      </c>
      <c r="E21" s="48"/>
      <c r="F21" s="48"/>
      <c r="G21" s="49"/>
      <c r="H21" s="50"/>
      <c r="I21" s="50"/>
      <c r="J21" s="50"/>
      <c r="K21" s="50"/>
    </row>
    <row r="22" spans="1:11" s="52" customFormat="1" ht="15" customHeight="1">
      <c r="A22" s="46">
        <v>13</v>
      </c>
      <c r="B22" s="46" t="s">
        <v>121</v>
      </c>
      <c r="C22" s="47">
        <f t="shared" si="2"/>
        <v>0</v>
      </c>
      <c r="D22" s="47">
        <f t="shared" si="3"/>
        <v>0</v>
      </c>
      <c r="E22" s="48"/>
      <c r="F22" s="48"/>
      <c r="G22" s="49"/>
      <c r="H22" s="50"/>
      <c r="I22" s="50"/>
      <c r="J22" s="50"/>
      <c r="K22" s="50"/>
    </row>
    <row r="23" spans="1:11" s="52" customFormat="1" ht="15" customHeight="1">
      <c r="A23" s="46">
        <v>14</v>
      </c>
      <c r="B23" s="46" t="s">
        <v>115</v>
      </c>
      <c r="C23" s="47">
        <f t="shared" si="2"/>
        <v>0</v>
      </c>
      <c r="D23" s="47">
        <f t="shared" si="3"/>
        <v>0</v>
      </c>
      <c r="E23" s="48"/>
      <c r="F23" s="48"/>
      <c r="G23" s="49"/>
      <c r="H23" s="50"/>
      <c r="I23" s="50"/>
      <c r="J23" s="50"/>
      <c r="K23" s="50"/>
    </row>
    <row r="24" spans="1:11" s="52" customFormat="1" ht="15" customHeight="1">
      <c r="A24" s="46">
        <v>15</v>
      </c>
      <c r="B24" s="46" t="s">
        <v>116</v>
      </c>
      <c r="C24" s="47">
        <f t="shared" si="2"/>
        <v>0</v>
      </c>
      <c r="D24" s="47">
        <f t="shared" si="3"/>
        <v>0</v>
      </c>
      <c r="E24" s="48"/>
      <c r="F24" s="48"/>
      <c r="G24" s="49"/>
      <c r="H24" s="50"/>
      <c r="I24" s="50"/>
      <c r="J24" s="50"/>
      <c r="K24" s="50"/>
    </row>
    <row r="25" spans="1:15" s="17" customFormat="1" ht="15" customHeight="1">
      <c r="A25" s="9"/>
      <c r="B25" s="175"/>
      <c r="C25" s="175"/>
      <c r="D25" s="15"/>
      <c r="E25" s="15"/>
      <c r="F25" s="16"/>
      <c r="G25" s="174" t="s">
        <v>138</v>
      </c>
      <c r="H25" s="174"/>
      <c r="I25" s="174"/>
      <c r="J25" s="174"/>
      <c r="K25" s="9"/>
      <c r="L25" s="9"/>
      <c r="M25" s="9"/>
      <c r="N25" s="9"/>
      <c r="O25" s="9"/>
    </row>
    <row r="26" spans="1:15" s="17" customFormat="1" ht="39" customHeight="1">
      <c r="A26" s="9"/>
      <c r="B26" s="178" t="s">
        <v>36</v>
      </c>
      <c r="C26" s="178"/>
      <c r="D26" s="15"/>
      <c r="E26" s="15"/>
      <c r="F26" s="16"/>
      <c r="G26" s="165" t="s">
        <v>100</v>
      </c>
      <c r="H26" s="165"/>
      <c r="I26" s="165"/>
      <c r="J26" s="165"/>
      <c r="K26" s="9"/>
      <c r="L26" s="9"/>
      <c r="M26" s="9"/>
      <c r="N26" s="9"/>
      <c r="O26" s="9"/>
    </row>
    <row r="27" spans="1:15" s="17" customFormat="1" ht="15" customHeight="1">
      <c r="A27" s="9"/>
      <c r="B27" s="179"/>
      <c r="C27" s="179"/>
      <c r="D27" s="18"/>
      <c r="E27" s="15"/>
      <c r="F27" s="173"/>
      <c r="G27" s="173"/>
      <c r="H27" s="173"/>
      <c r="I27" s="173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63" t="s">
        <v>99</v>
      </c>
      <c r="C32" s="164"/>
      <c r="D32" s="24"/>
      <c r="E32" s="24"/>
      <c r="F32" s="24"/>
      <c r="G32" s="163" t="s">
        <v>101</v>
      </c>
      <c r="H32" s="163"/>
      <c r="I32" s="163"/>
      <c r="J32" s="163"/>
      <c r="K32" s="24"/>
      <c r="L32" s="24"/>
      <c r="M32" s="24"/>
      <c r="N32" s="24"/>
      <c r="O32" s="24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19">
    <mergeCell ref="A7:B7"/>
    <mergeCell ref="B26:C26"/>
    <mergeCell ref="G26:J26"/>
    <mergeCell ref="B27:C27"/>
    <mergeCell ref="F27:I27"/>
    <mergeCell ref="B32:C32"/>
    <mergeCell ref="G32:J32"/>
    <mergeCell ref="B25:C25"/>
    <mergeCell ref="G25:J25"/>
    <mergeCell ref="A3:K3"/>
    <mergeCell ref="A2:K2"/>
    <mergeCell ref="A4:A6"/>
    <mergeCell ref="B4:B6"/>
    <mergeCell ref="C4:D5"/>
    <mergeCell ref="E4:J4"/>
    <mergeCell ref="K4:K6"/>
    <mergeCell ref="E5:F5"/>
    <mergeCell ref="G5:H5"/>
    <mergeCell ref="I5:J5"/>
  </mergeCells>
  <printOptions/>
  <pageMargins left="0.5" right="0.25" top="0.25" bottom="0.25" header="0.25" footer="0.25"/>
  <pageSetup horizontalDpi="600" verticalDpi="600" orientation="landscape" paperSize="9" scale="91" r:id="rId1"/>
  <rowBreaks count="1" manualBreakCount="1">
    <brk id="35" max="10" man="1"/>
  </rowBreaks>
  <ignoredErrors>
    <ignoredError sqref="C9:D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O33"/>
  <sheetViews>
    <sheetView view="pageBreakPreview" zoomScaleNormal="75" zoomScaleSheetLayoutView="100" zoomScalePageLayoutView="0" workbookViewId="0" topLeftCell="A2">
      <selection activeCell="G7" sqref="G7:H7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6.3359375" style="26" customWidth="1"/>
    <col min="4" max="4" width="10.4453125" style="26" customWidth="1"/>
    <col min="5" max="5" width="6.4453125" style="26" customWidth="1"/>
    <col min="6" max="6" width="13.77734375" style="26" customWidth="1"/>
    <col min="7" max="7" width="6.5546875" style="26" customWidth="1"/>
    <col min="8" max="8" width="11.10546875" style="26" customWidth="1"/>
    <col min="9" max="9" width="6.77734375" style="26" customWidth="1"/>
    <col min="10" max="10" width="10.5546875" style="26" customWidth="1"/>
    <col min="11" max="11" width="5.99609375" style="26" customWidth="1"/>
    <col min="12" max="12" width="11.88671875" style="26" customWidth="1"/>
    <col min="13" max="16384" width="8.88671875" style="26" customWidth="1"/>
  </cols>
  <sheetData>
    <row r="1" spans="1:12" ht="66" customHeight="1">
      <c r="A1" s="162" t="s">
        <v>127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.75">
      <c r="A2" s="206" t="s">
        <v>87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6.5" customHeight="1">
      <c r="A3" s="156" t="s">
        <v>78</v>
      </c>
      <c r="B3" s="192" t="s">
        <v>79</v>
      </c>
      <c r="C3" s="192" t="s">
        <v>9</v>
      </c>
      <c r="D3" s="192"/>
      <c r="E3" s="192" t="s">
        <v>4</v>
      </c>
      <c r="F3" s="192"/>
      <c r="G3" s="192"/>
      <c r="H3" s="192"/>
      <c r="I3" s="192"/>
      <c r="J3" s="192"/>
      <c r="K3" s="192"/>
      <c r="L3" s="192"/>
    </row>
    <row r="4" spans="1:12" ht="16.5" customHeight="1">
      <c r="A4" s="156"/>
      <c r="B4" s="192"/>
      <c r="C4" s="192"/>
      <c r="D4" s="192"/>
      <c r="E4" s="191" t="s">
        <v>10</v>
      </c>
      <c r="F4" s="191"/>
      <c r="G4" s="191" t="s">
        <v>11</v>
      </c>
      <c r="H4" s="192"/>
      <c r="I4" s="191" t="s">
        <v>12</v>
      </c>
      <c r="J4" s="192"/>
      <c r="K4" s="191" t="s">
        <v>13</v>
      </c>
      <c r="L4" s="192"/>
    </row>
    <row r="5" spans="1:12" ht="16.5" customHeight="1">
      <c r="A5" s="156"/>
      <c r="B5" s="192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</row>
    <row r="6" spans="1:12" ht="16.5" customHeight="1">
      <c r="A6" s="160" t="s">
        <v>80</v>
      </c>
      <c r="B6" s="161"/>
      <c r="C6" s="143">
        <f>C7+C8</f>
        <v>4</v>
      </c>
      <c r="D6" s="143">
        <f aca="true" t="shared" si="0" ref="D6:L6">D7+D8</f>
        <v>7990410</v>
      </c>
      <c r="E6" s="143">
        <f t="shared" si="0"/>
        <v>0</v>
      </c>
      <c r="F6" s="143">
        <f t="shared" si="0"/>
        <v>0</v>
      </c>
      <c r="G6" s="143">
        <f t="shared" si="0"/>
        <v>4</v>
      </c>
      <c r="H6" s="143">
        <f t="shared" si="0"/>
        <v>7990410</v>
      </c>
      <c r="I6" s="143">
        <f t="shared" si="0"/>
        <v>0</v>
      </c>
      <c r="J6" s="143">
        <f t="shared" si="0"/>
        <v>0</v>
      </c>
      <c r="K6" s="143">
        <f t="shared" si="0"/>
        <v>0</v>
      </c>
      <c r="L6" s="143">
        <f t="shared" si="0"/>
        <v>0</v>
      </c>
    </row>
    <row r="7" spans="1:12" ht="16.5" customHeight="1">
      <c r="A7" s="42" t="s">
        <v>48</v>
      </c>
      <c r="B7" s="42" t="s">
        <v>92</v>
      </c>
      <c r="C7" s="143">
        <f>E7+G7+I7+K7</f>
        <v>1</v>
      </c>
      <c r="D7" s="143">
        <f>F7+H7+J7+L7</f>
        <v>2814504</v>
      </c>
      <c r="E7" s="143"/>
      <c r="F7" s="143"/>
      <c r="G7" s="220">
        <v>1</v>
      </c>
      <c r="H7" s="220">
        <v>2814504</v>
      </c>
      <c r="I7" s="143"/>
      <c r="J7" s="143"/>
      <c r="K7" s="143"/>
      <c r="L7" s="147"/>
    </row>
    <row r="8" spans="1:12" ht="16.5" customHeight="1">
      <c r="A8" s="42" t="s">
        <v>52</v>
      </c>
      <c r="B8" s="42" t="s">
        <v>117</v>
      </c>
      <c r="C8" s="143">
        <f>SUM(C9:C23)</f>
        <v>3</v>
      </c>
      <c r="D8" s="143">
        <f aca="true" t="shared" si="1" ref="D8:L8">SUM(D9:D23)</f>
        <v>5175906</v>
      </c>
      <c r="E8" s="143">
        <f t="shared" si="1"/>
        <v>0</v>
      </c>
      <c r="F8" s="143">
        <f t="shared" si="1"/>
        <v>0</v>
      </c>
      <c r="G8" s="143">
        <f t="shared" si="1"/>
        <v>3</v>
      </c>
      <c r="H8" s="143">
        <f t="shared" si="1"/>
        <v>5175906</v>
      </c>
      <c r="I8" s="143">
        <f t="shared" si="1"/>
        <v>0</v>
      </c>
      <c r="J8" s="143">
        <f t="shared" si="1"/>
        <v>0</v>
      </c>
      <c r="K8" s="143">
        <f t="shared" si="1"/>
        <v>0</v>
      </c>
      <c r="L8" s="143">
        <f t="shared" si="1"/>
        <v>0</v>
      </c>
    </row>
    <row r="9" spans="1:12" s="52" customFormat="1" ht="16.5" customHeight="1">
      <c r="A9" s="46">
        <v>1</v>
      </c>
      <c r="B9" s="46" t="s">
        <v>118</v>
      </c>
      <c r="C9" s="143">
        <f aca="true" t="shared" si="2" ref="C9:C23">E9+G9+I9+K9</f>
        <v>1</v>
      </c>
      <c r="D9" s="143">
        <f aca="true" t="shared" si="3" ref="D9:D23">F9+H9+J9+L9</f>
        <v>202757</v>
      </c>
      <c r="E9" s="143"/>
      <c r="F9" s="143"/>
      <c r="G9" s="143">
        <v>1</v>
      </c>
      <c r="H9" s="143">
        <v>202757</v>
      </c>
      <c r="I9" s="143"/>
      <c r="J9" s="143"/>
      <c r="K9" s="143"/>
      <c r="L9" s="147"/>
    </row>
    <row r="10" spans="1:12" s="52" customFormat="1" ht="16.5" customHeight="1">
      <c r="A10" s="46">
        <v>2</v>
      </c>
      <c r="B10" s="46" t="s">
        <v>103</v>
      </c>
      <c r="C10" s="143">
        <f t="shared" si="2"/>
        <v>0</v>
      </c>
      <c r="D10" s="143">
        <f t="shared" si="3"/>
        <v>0</v>
      </c>
      <c r="E10" s="143"/>
      <c r="F10" s="143"/>
      <c r="G10" s="143"/>
      <c r="H10" s="143"/>
      <c r="I10" s="143"/>
      <c r="J10" s="143"/>
      <c r="K10" s="143"/>
      <c r="L10" s="147"/>
    </row>
    <row r="11" spans="1:12" s="52" customFormat="1" ht="16.5" customHeight="1">
      <c r="A11" s="46">
        <v>3</v>
      </c>
      <c r="B11" s="46" t="s">
        <v>104</v>
      </c>
      <c r="C11" s="143">
        <f t="shared" si="2"/>
        <v>0</v>
      </c>
      <c r="D11" s="143">
        <f t="shared" si="3"/>
        <v>0</v>
      </c>
      <c r="E11" s="143"/>
      <c r="F11" s="143"/>
      <c r="G11" s="143"/>
      <c r="H11" s="143"/>
      <c r="I11" s="143"/>
      <c r="J11" s="143"/>
      <c r="K11" s="143"/>
      <c r="L11" s="147"/>
    </row>
    <row r="12" spans="1:12" s="52" customFormat="1" ht="16.5" customHeight="1">
      <c r="A12" s="46">
        <v>4</v>
      </c>
      <c r="B12" s="46" t="s">
        <v>119</v>
      </c>
      <c r="C12" s="143">
        <f t="shared" si="2"/>
        <v>0</v>
      </c>
      <c r="D12" s="143">
        <f t="shared" si="3"/>
        <v>0</v>
      </c>
      <c r="E12" s="143"/>
      <c r="F12" s="143"/>
      <c r="G12" s="143"/>
      <c r="H12" s="143"/>
      <c r="I12" s="143"/>
      <c r="J12" s="143"/>
      <c r="K12" s="143"/>
      <c r="L12" s="147"/>
    </row>
    <row r="13" spans="1:12" s="52" customFormat="1" ht="16.5" customHeight="1">
      <c r="A13" s="46">
        <v>5</v>
      </c>
      <c r="B13" s="46" t="s">
        <v>120</v>
      </c>
      <c r="C13" s="143">
        <f t="shared" si="2"/>
        <v>2</v>
      </c>
      <c r="D13" s="143">
        <f t="shared" si="3"/>
        <v>4973149</v>
      </c>
      <c r="E13" s="143"/>
      <c r="F13" s="143"/>
      <c r="G13" s="143">
        <v>2</v>
      </c>
      <c r="H13" s="143">
        <v>4973149</v>
      </c>
      <c r="I13" s="143"/>
      <c r="J13" s="143"/>
      <c r="K13" s="143"/>
      <c r="L13" s="147"/>
    </row>
    <row r="14" spans="1:12" s="52" customFormat="1" ht="16.5" customHeight="1">
      <c r="A14" s="46">
        <v>6</v>
      </c>
      <c r="B14" s="46" t="s">
        <v>107</v>
      </c>
      <c r="C14" s="143">
        <f t="shared" si="2"/>
        <v>0</v>
      </c>
      <c r="D14" s="143">
        <f t="shared" si="3"/>
        <v>0</v>
      </c>
      <c r="E14" s="143"/>
      <c r="F14" s="143"/>
      <c r="G14" s="143"/>
      <c r="H14" s="143"/>
      <c r="I14" s="143"/>
      <c r="J14" s="143"/>
      <c r="K14" s="143"/>
      <c r="L14" s="147"/>
    </row>
    <row r="15" spans="1:12" s="52" customFormat="1" ht="16.5" customHeight="1">
      <c r="A15" s="46">
        <v>7</v>
      </c>
      <c r="B15" s="46" t="s">
        <v>108</v>
      </c>
      <c r="C15" s="143">
        <f t="shared" si="2"/>
        <v>0</v>
      </c>
      <c r="D15" s="143">
        <f t="shared" si="3"/>
        <v>0</v>
      </c>
      <c r="E15" s="148"/>
      <c r="F15" s="148"/>
      <c r="G15" s="148"/>
      <c r="H15" s="149"/>
      <c r="I15" s="143"/>
      <c r="J15" s="143"/>
      <c r="K15" s="143"/>
      <c r="L15" s="147"/>
    </row>
    <row r="16" spans="1:12" s="52" customFormat="1" ht="16.5" customHeight="1">
      <c r="A16" s="46">
        <v>8</v>
      </c>
      <c r="B16" s="53" t="s">
        <v>109</v>
      </c>
      <c r="C16" s="143">
        <f t="shared" si="2"/>
        <v>0</v>
      </c>
      <c r="D16" s="143">
        <f t="shared" si="3"/>
        <v>0</v>
      </c>
      <c r="E16" s="143"/>
      <c r="F16" s="143"/>
      <c r="G16" s="143"/>
      <c r="H16" s="143"/>
      <c r="I16" s="143"/>
      <c r="J16" s="143"/>
      <c r="K16" s="143"/>
      <c r="L16" s="147"/>
    </row>
    <row r="17" spans="1:12" s="52" customFormat="1" ht="16.5" customHeight="1">
      <c r="A17" s="46">
        <v>9</v>
      </c>
      <c r="B17" s="46" t="s">
        <v>110</v>
      </c>
      <c r="C17" s="143">
        <f t="shared" si="2"/>
        <v>0</v>
      </c>
      <c r="D17" s="143">
        <f t="shared" si="3"/>
        <v>0</v>
      </c>
      <c r="E17" s="143"/>
      <c r="F17" s="143"/>
      <c r="G17" s="143"/>
      <c r="H17" s="143"/>
      <c r="I17" s="143"/>
      <c r="J17" s="143"/>
      <c r="K17" s="143"/>
      <c r="L17" s="147"/>
    </row>
    <row r="18" spans="1:12" s="52" customFormat="1" ht="16.5" customHeight="1">
      <c r="A18" s="46">
        <v>10</v>
      </c>
      <c r="B18" s="46" t="s">
        <v>111</v>
      </c>
      <c r="C18" s="143">
        <f t="shared" si="2"/>
        <v>0</v>
      </c>
      <c r="D18" s="143">
        <f t="shared" si="3"/>
        <v>0</v>
      </c>
      <c r="E18" s="143"/>
      <c r="F18" s="143"/>
      <c r="G18" s="143"/>
      <c r="H18" s="143"/>
      <c r="I18" s="143"/>
      <c r="J18" s="143"/>
      <c r="K18" s="143"/>
      <c r="L18" s="147"/>
    </row>
    <row r="19" spans="1:12" s="52" customFormat="1" ht="16.5" customHeight="1">
      <c r="A19" s="46">
        <v>11</v>
      </c>
      <c r="B19" s="46" t="s">
        <v>112</v>
      </c>
      <c r="C19" s="143">
        <f t="shared" si="2"/>
        <v>0</v>
      </c>
      <c r="D19" s="143">
        <f t="shared" si="3"/>
        <v>0</v>
      </c>
      <c r="E19" s="143"/>
      <c r="F19" s="143"/>
      <c r="G19" s="143"/>
      <c r="H19" s="143"/>
      <c r="I19" s="143"/>
      <c r="J19" s="143"/>
      <c r="K19" s="143"/>
      <c r="L19" s="147"/>
    </row>
    <row r="20" spans="1:12" s="52" customFormat="1" ht="16.5" customHeight="1">
      <c r="A20" s="46">
        <v>12</v>
      </c>
      <c r="B20" s="46" t="s">
        <v>113</v>
      </c>
      <c r="C20" s="143">
        <f t="shared" si="2"/>
        <v>0</v>
      </c>
      <c r="D20" s="143">
        <f t="shared" si="3"/>
        <v>0</v>
      </c>
      <c r="E20" s="143"/>
      <c r="F20" s="143"/>
      <c r="G20" s="143"/>
      <c r="H20" s="143"/>
      <c r="I20" s="143"/>
      <c r="J20" s="143"/>
      <c r="K20" s="143"/>
      <c r="L20" s="147"/>
    </row>
    <row r="21" spans="1:12" s="52" customFormat="1" ht="16.5" customHeight="1">
      <c r="A21" s="46">
        <v>13</v>
      </c>
      <c r="B21" s="46" t="s">
        <v>121</v>
      </c>
      <c r="C21" s="143">
        <f t="shared" si="2"/>
        <v>0</v>
      </c>
      <c r="D21" s="143">
        <f t="shared" si="3"/>
        <v>0</v>
      </c>
      <c r="E21" s="143"/>
      <c r="F21" s="143"/>
      <c r="G21" s="143"/>
      <c r="H21" s="143"/>
      <c r="I21" s="143"/>
      <c r="J21" s="143"/>
      <c r="K21" s="143"/>
      <c r="L21" s="147"/>
    </row>
    <row r="22" spans="1:12" s="52" customFormat="1" ht="16.5" customHeight="1">
      <c r="A22" s="46">
        <v>14</v>
      </c>
      <c r="B22" s="46" t="s">
        <v>115</v>
      </c>
      <c r="C22" s="143">
        <f t="shared" si="2"/>
        <v>0</v>
      </c>
      <c r="D22" s="143">
        <f t="shared" si="3"/>
        <v>0</v>
      </c>
      <c r="E22" s="143"/>
      <c r="F22" s="143"/>
      <c r="G22" s="143"/>
      <c r="H22" s="143"/>
      <c r="I22" s="143"/>
      <c r="J22" s="143"/>
      <c r="K22" s="143"/>
      <c r="L22" s="147"/>
    </row>
    <row r="23" spans="1:12" s="52" customFormat="1" ht="16.5" customHeight="1">
      <c r="A23" s="46">
        <v>15</v>
      </c>
      <c r="B23" s="46" t="s">
        <v>116</v>
      </c>
      <c r="C23" s="143">
        <f t="shared" si="2"/>
        <v>0</v>
      </c>
      <c r="D23" s="143">
        <f t="shared" si="3"/>
        <v>0</v>
      </c>
      <c r="E23" s="143"/>
      <c r="F23" s="143"/>
      <c r="G23" s="143"/>
      <c r="H23" s="143"/>
      <c r="I23" s="143"/>
      <c r="J23" s="143"/>
      <c r="K23" s="143"/>
      <c r="L23" s="147"/>
    </row>
    <row r="24" spans="1:15" s="17" customFormat="1" ht="15" customHeight="1">
      <c r="A24" s="9"/>
      <c r="B24" s="175"/>
      <c r="C24" s="175"/>
      <c r="D24" s="15"/>
      <c r="E24" s="15"/>
      <c r="F24" s="16"/>
      <c r="G24" s="174" t="s">
        <v>138</v>
      </c>
      <c r="H24" s="174"/>
      <c r="I24" s="174"/>
      <c r="J24" s="174"/>
      <c r="K24" s="9"/>
      <c r="L24" s="9"/>
      <c r="M24" s="9"/>
      <c r="N24" s="9"/>
      <c r="O24" s="9"/>
    </row>
    <row r="25" spans="1:15" s="17" customFormat="1" ht="39" customHeight="1">
      <c r="A25" s="9"/>
      <c r="B25" s="178" t="s">
        <v>36</v>
      </c>
      <c r="C25" s="178"/>
      <c r="D25" s="15"/>
      <c r="E25" s="15"/>
      <c r="F25" s="16"/>
      <c r="G25" s="165" t="s">
        <v>100</v>
      </c>
      <c r="H25" s="165"/>
      <c r="I25" s="165"/>
      <c r="J25" s="165"/>
      <c r="K25" s="9"/>
      <c r="L25" s="9"/>
      <c r="M25" s="9"/>
      <c r="N25" s="9"/>
      <c r="O25" s="9"/>
    </row>
    <row r="26" spans="1:15" s="17" customFormat="1" ht="15" customHeight="1">
      <c r="A26" s="9"/>
      <c r="B26" s="179"/>
      <c r="C26" s="179"/>
      <c r="D26" s="18"/>
      <c r="E26" s="15"/>
      <c r="F26" s="173"/>
      <c r="G26" s="173"/>
      <c r="H26" s="173"/>
      <c r="I26" s="173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63" t="s">
        <v>99</v>
      </c>
      <c r="C31" s="164"/>
      <c r="D31" s="24"/>
      <c r="E31" s="24"/>
      <c r="F31" s="24"/>
      <c r="G31" s="163" t="s">
        <v>101</v>
      </c>
      <c r="H31" s="163"/>
      <c r="I31" s="163"/>
      <c r="J31" s="163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sheetProtection/>
  <mergeCells count="19">
    <mergeCell ref="B31:C31"/>
    <mergeCell ref="G31:J31"/>
    <mergeCell ref="E3:L3"/>
    <mergeCell ref="K4:L4"/>
    <mergeCell ref="B3:B5"/>
    <mergeCell ref="B24:C24"/>
    <mergeCell ref="G24:J24"/>
    <mergeCell ref="B25:C25"/>
    <mergeCell ref="B26:C26"/>
    <mergeCell ref="C3:D4"/>
    <mergeCell ref="E4:F4"/>
    <mergeCell ref="G4:H4"/>
    <mergeCell ref="F26:I26"/>
    <mergeCell ref="A1:L1"/>
    <mergeCell ref="A2:L2"/>
    <mergeCell ref="A6:B6"/>
    <mergeCell ref="G25:J25"/>
    <mergeCell ref="I4:J4"/>
    <mergeCell ref="A3:A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J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O32"/>
  <sheetViews>
    <sheetView view="pageBreakPreview" zoomScaleNormal="75" zoomScaleSheetLayoutView="100" zoomScalePageLayoutView="0" workbookViewId="0" topLeftCell="A4">
      <selection activeCell="I15" sqref="I15"/>
    </sheetView>
  </sheetViews>
  <sheetFormatPr defaultColWidth="8.88671875" defaultRowHeight="18.75"/>
  <cols>
    <col min="1" max="1" width="4.21484375" style="52" customWidth="1"/>
    <col min="2" max="2" width="14.99609375" style="52" customWidth="1"/>
    <col min="3" max="3" width="6.3359375" style="52" customWidth="1"/>
    <col min="4" max="4" width="10.4453125" style="52" customWidth="1"/>
    <col min="5" max="5" width="6.4453125" style="52" customWidth="1"/>
    <col min="6" max="6" width="13.77734375" style="52" customWidth="1"/>
    <col min="7" max="7" width="6.5546875" style="52" customWidth="1"/>
    <col min="8" max="8" width="11.10546875" style="52" customWidth="1"/>
    <col min="9" max="9" width="6.77734375" style="52" customWidth="1"/>
    <col min="10" max="10" width="10.5546875" style="52" customWidth="1"/>
    <col min="11" max="11" width="5.99609375" style="52" customWidth="1"/>
    <col min="12" max="12" width="11.88671875" style="52" customWidth="1"/>
    <col min="13" max="16384" width="8.88671875" style="52" customWidth="1"/>
  </cols>
  <sheetData>
    <row r="1" spans="1:12" ht="68.25" customHeight="1">
      <c r="A1" s="159" t="s">
        <v>128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8.75">
      <c r="A2" s="206" t="s">
        <v>87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6.5" customHeight="1">
      <c r="A3" s="207" t="s">
        <v>78</v>
      </c>
      <c r="B3" s="208" t="s">
        <v>79</v>
      </c>
      <c r="C3" s="208" t="s">
        <v>9</v>
      </c>
      <c r="D3" s="208"/>
      <c r="E3" s="208" t="s">
        <v>4</v>
      </c>
      <c r="F3" s="208"/>
      <c r="G3" s="208"/>
      <c r="H3" s="208"/>
      <c r="I3" s="208"/>
      <c r="J3" s="208"/>
      <c r="K3" s="208"/>
      <c r="L3" s="208"/>
    </row>
    <row r="4" spans="1:12" ht="51" customHeight="1">
      <c r="A4" s="207"/>
      <c r="B4" s="208"/>
      <c r="C4" s="208"/>
      <c r="D4" s="208"/>
      <c r="E4" s="209" t="s">
        <v>10</v>
      </c>
      <c r="F4" s="209"/>
      <c r="G4" s="209" t="s">
        <v>11</v>
      </c>
      <c r="H4" s="208"/>
      <c r="I4" s="209" t="s">
        <v>12</v>
      </c>
      <c r="J4" s="208"/>
      <c r="K4" s="209" t="s">
        <v>13</v>
      </c>
      <c r="L4" s="208"/>
    </row>
    <row r="5" spans="1:12" ht="16.5" customHeight="1">
      <c r="A5" s="207"/>
      <c r="B5" s="208"/>
      <c r="C5" s="75" t="s">
        <v>0</v>
      </c>
      <c r="D5" s="75" t="s">
        <v>2</v>
      </c>
      <c r="E5" s="76" t="s">
        <v>0</v>
      </c>
      <c r="F5" s="75" t="s">
        <v>1</v>
      </c>
      <c r="G5" s="76" t="s">
        <v>0</v>
      </c>
      <c r="H5" s="76" t="s">
        <v>1</v>
      </c>
      <c r="I5" s="76" t="s">
        <v>0</v>
      </c>
      <c r="J5" s="76" t="s">
        <v>1</v>
      </c>
      <c r="K5" s="76" t="s">
        <v>0</v>
      </c>
      <c r="L5" s="76" t="s">
        <v>1</v>
      </c>
    </row>
    <row r="6" spans="1:12" s="60" customFormat="1" ht="16.5" customHeight="1">
      <c r="A6" s="211" t="s">
        <v>80</v>
      </c>
      <c r="B6" s="212"/>
      <c r="C6" s="62">
        <f>C7+C8</f>
        <v>9</v>
      </c>
      <c r="D6" s="62">
        <f aca="true" t="shared" si="0" ref="D6:L6">D7+D8</f>
        <v>70328032</v>
      </c>
      <c r="E6" s="62">
        <f t="shared" si="0"/>
        <v>1</v>
      </c>
      <c r="F6" s="62">
        <f t="shared" si="0"/>
        <v>976000</v>
      </c>
      <c r="G6" s="62">
        <f t="shared" si="0"/>
        <v>5</v>
      </c>
      <c r="H6" s="62">
        <f t="shared" si="0"/>
        <v>67569920</v>
      </c>
      <c r="I6" s="62">
        <f t="shared" si="0"/>
        <v>0</v>
      </c>
      <c r="J6" s="62">
        <f t="shared" si="0"/>
        <v>0</v>
      </c>
      <c r="K6" s="62">
        <f t="shared" si="0"/>
        <v>3</v>
      </c>
      <c r="L6" s="62">
        <f t="shared" si="0"/>
        <v>1782112</v>
      </c>
    </row>
    <row r="7" spans="1:12" s="60" customFormat="1" ht="16.5" customHeight="1">
      <c r="A7" s="61" t="s">
        <v>48</v>
      </c>
      <c r="B7" s="61" t="s">
        <v>92</v>
      </c>
      <c r="C7" s="62">
        <f>E7+G7+I7+K7</f>
        <v>0</v>
      </c>
      <c r="D7" s="62">
        <f>F7+H7+J7+L7</f>
        <v>0</v>
      </c>
      <c r="E7" s="62"/>
      <c r="F7" s="62"/>
      <c r="G7" s="63"/>
      <c r="H7" s="62"/>
      <c r="I7" s="62"/>
      <c r="J7" s="62"/>
      <c r="K7" s="62"/>
      <c r="L7" s="62"/>
    </row>
    <row r="8" spans="1:12" s="60" customFormat="1" ht="16.5" customHeight="1">
      <c r="A8" s="61" t="s">
        <v>52</v>
      </c>
      <c r="B8" s="61" t="s">
        <v>117</v>
      </c>
      <c r="C8" s="62">
        <f>SUM(C9:C23)</f>
        <v>9</v>
      </c>
      <c r="D8" s="62">
        <f aca="true" t="shared" si="1" ref="D8:L8">SUM(D9:D23)</f>
        <v>70328032</v>
      </c>
      <c r="E8" s="62">
        <f t="shared" si="1"/>
        <v>1</v>
      </c>
      <c r="F8" s="62">
        <f t="shared" si="1"/>
        <v>976000</v>
      </c>
      <c r="G8" s="62">
        <f t="shared" si="1"/>
        <v>5</v>
      </c>
      <c r="H8" s="62">
        <f t="shared" si="1"/>
        <v>67569920</v>
      </c>
      <c r="I8" s="62">
        <f t="shared" si="1"/>
        <v>0</v>
      </c>
      <c r="J8" s="62">
        <f t="shared" si="1"/>
        <v>0</v>
      </c>
      <c r="K8" s="62">
        <f t="shared" si="1"/>
        <v>3</v>
      </c>
      <c r="L8" s="62">
        <f t="shared" si="1"/>
        <v>1782112</v>
      </c>
    </row>
    <row r="9" spans="1:12" s="154" customFormat="1" ht="16.5" customHeight="1">
      <c r="A9" s="150">
        <v>1</v>
      </c>
      <c r="B9" s="150" t="s">
        <v>118</v>
      </c>
      <c r="C9" s="151">
        <f aca="true" t="shared" si="2" ref="C9:C23">E9+G9+I9+K9</f>
        <v>4</v>
      </c>
      <c r="D9" s="151">
        <f aca="true" t="shared" si="3" ref="D9:D23">F9+H9+J9+L9</f>
        <v>48068710</v>
      </c>
      <c r="E9" s="151">
        <v>1</v>
      </c>
      <c r="F9" s="151">
        <v>976000</v>
      </c>
      <c r="G9" s="151">
        <v>3</v>
      </c>
      <c r="H9" s="151">
        <v>47092710</v>
      </c>
      <c r="I9" s="151"/>
      <c r="J9" s="151"/>
      <c r="K9" s="151"/>
      <c r="L9" s="151"/>
    </row>
    <row r="10" spans="1:12" s="154" customFormat="1" ht="16.5" customHeight="1">
      <c r="A10" s="150">
        <v>2</v>
      </c>
      <c r="B10" s="150" t="s">
        <v>103</v>
      </c>
      <c r="C10" s="151">
        <f t="shared" si="2"/>
        <v>0</v>
      </c>
      <c r="D10" s="151">
        <f t="shared" si="3"/>
        <v>0</v>
      </c>
      <c r="E10" s="151"/>
      <c r="F10" s="151"/>
      <c r="G10" s="152"/>
      <c r="H10" s="151"/>
      <c r="I10" s="151"/>
      <c r="J10" s="151"/>
      <c r="K10" s="151"/>
      <c r="L10" s="151"/>
    </row>
    <row r="11" spans="1:12" s="154" customFormat="1" ht="16.5" customHeight="1">
      <c r="A11" s="150">
        <v>3</v>
      </c>
      <c r="B11" s="150" t="s">
        <v>104</v>
      </c>
      <c r="C11" s="151">
        <f t="shared" si="2"/>
        <v>0</v>
      </c>
      <c r="D11" s="151">
        <f t="shared" si="3"/>
        <v>0</v>
      </c>
      <c r="E11" s="151"/>
      <c r="F11" s="151"/>
      <c r="G11" s="152"/>
      <c r="H11" s="151"/>
      <c r="I11" s="151"/>
      <c r="J11" s="151"/>
      <c r="K11" s="151"/>
      <c r="L11" s="151"/>
    </row>
    <row r="12" spans="1:12" s="154" customFormat="1" ht="16.5" customHeight="1">
      <c r="A12" s="150">
        <v>4</v>
      </c>
      <c r="B12" s="150" t="s">
        <v>119</v>
      </c>
      <c r="C12" s="151">
        <f t="shared" si="2"/>
        <v>0</v>
      </c>
      <c r="D12" s="151">
        <f t="shared" si="3"/>
        <v>0</v>
      </c>
      <c r="E12" s="151"/>
      <c r="F12" s="151"/>
      <c r="G12" s="152"/>
      <c r="H12" s="151"/>
      <c r="I12" s="151"/>
      <c r="J12" s="151"/>
      <c r="K12" s="151"/>
      <c r="L12" s="151"/>
    </row>
    <row r="13" spans="1:12" s="154" customFormat="1" ht="16.5" customHeight="1">
      <c r="A13" s="150">
        <v>5</v>
      </c>
      <c r="B13" s="150" t="s">
        <v>120</v>
      </c>
      <c r="C13" s="151">
        <f t="shared" si="2"/>
        <v>0</v>
      </c>
      <c r="D13" s="151">
        <f t="shared" si="3"/>
        <v>0</v>
      </c>
      <c r="E13" s="151"/>
      <c r="F13" s="151"/>
      <c r="G13" s="152"/>
      <c r="H13" s="151"/>
      <c r="I13" s="151"/>
      <c r="J13" s="151"/>
      <c r="K13" s="151"/>
      <c r="L13" s="151"/>
    </row>
    <row r="14" spans="1:12" s="154" customFormat="1" ht="16.5" customHeight="1">
      <c r="A14" s="150">
        <v>6</v>
      </c>
      <c r="B14" s="150" t="s">
        <v>107</v>
      </c>
      <c r="C14" s="151">
        <f t="shared" si="2"/>
        <v>0</v>
      </c>
      <c r="D14" s="151">
        <f t="shared" si="3"/>
        <v>0</v>
      </c>
      <c r="E14" s="151"/>
      <c r="F14" s="151"/>
      <c r="G14" s="151"/>
      <c r="H14" s="151"/>
      <c r="I14" s="151"/>
      <c r="J14" s="151"/>
      <c r="K14" s="151"/>
      <c r="L14" s="151"/>
    </row>
    <row r="15" spans="1:12" s="154" customFormat="1" ht="15.75" customHeight="1">
      <c r="A15" s="150">
        <v>7</v>
      </c>
      <c r="B15" s="150" t="s">
        <v>108</v>
      </c>
      <c r="C15" s="151">
        <f t="shared" si="2"/>
        <v>0</v>
      </c>
      <c r="D15" s="151">
        <f t="shared" si="3"/>
        <v>0</v>
      </c>
      <c r="E15" s="151"/>
      <c r="F15" s="151"/>
      <c r="G15" s="152"/>
      <c r="H15" s="151"/>
      <c r="I15" s="151"/>
      <c r="J15" s="151"/>
      <c r="K15" s="151"/>
      <c r="L15" s="151"/>
    </row>
    <row r="16" spans="1:12" s="154" customFormat="1" ht="16.5" customHeight="1">
      <c r="A16" s="150">
        <v>8</v>
      </c>
      <c r="B16" s="153" t="s">
        <v>109</v>
      </c>
      <c r="C16" s="151">
        <f t="shared" si="2"/>
        <v>0</v>
      </c>
      <c r="D16" s="151">
        <f t="shared" si="3"/>
        <v>0</v>
      </c>
      <c r="E16" s="151"/>
      <c r="F16" s="151"/>
      <c r="G16" s="152"/>
      <c r="H16" s="151"/>
      <c r="I16" s="151"/>
      <c r="J16" s="151"/>
      <c r="K16" s="151"/>
      <c r="L16" s="151"/>
    </row>
    <row r="17" spans="1:12" s="154" customFormat="1" ht="16.5" customHeight="1">
      <c r="A17" s="150">
        <v>9</v>
      </c>
      <c r="B17" s="150" t="s">
        <v>110</v>
      </c>
      <c r="C17" s="151">
        <f t="shared" si="2"/>
        <v>0</v>
      </c>
      <c r="D17" s="151">
        <f t="shared" si="3"/>
        <v>0</v>
      </c>
      <c r="E17" s="151"/>
      <c r="F17" s="151"/>
      <c r="G17" s="152"/>
      <c r="H17" s="151"/>
      <c r="I17" s="151"/>
      <c r="J17" s="151"/>
      <c r="K17" s="151"/>
      <c r="L17" s="151"/>
    </row>
    <row r="18" spans="1:12" s="154" customFormat="1" ht="16.5" customHeight="1">
      <c r="A18" s="150">
        <v>10</v>
      </c>
      <c r="B18" s="150" t="s">
        <v>111</v>
      </c>
      <c r="C18" s="151">
        <f t="shared" si="2"/>
        <v>5</v>
      </c>
      <c r="D18" s="151">
        <f t="shared" si="3"/>
        <v>22259322</v>
      </c>
      <c r="E18" s="151"/>
      <c r="F18" s="151"/>
      <c r="G18" s="151">
        <v>2</v>
      </c>
      <c r="H18" s="151">
        <v>20477210</v>
      </c>
      <c r="I18" s="151">
        <v>0</v>
      </c>
      <c r="J18" s="151">
        <v>0</v>
      </c>
      <c r="K18" s="151">
        <v>3</v>
      </c>
      <c r="L18" s="151">
        <v>1782112</v>
      </c>
    </row>
    <row r="19" spans="1:12" s="154" customFormat="1" ht="16.5" customHeight="1">
      <c r="A19" s="150">
        <v>11</v>
      </c>
      <c r="B19" s="150" t="s">
        <v>112</v>
      </c>
      <c r="C19" s="151">
        <f t="shared" si="2"/>
        <v>0</v>
      </c>
      <c r="D19" s="151">
        <f t="shared" si="3"/>
        <v>0</v>
      </c>
      <c r="E19" s="151"/>
      <c r="F19" s="151"/>
      <c r="G19" s="152"/>
      <c r="H19" s="151"/>
      <c r="I19" s="151"/>
      <c r="J19" s="151"/>
      <c r="K19" s="151"/>
      <c r="L19" s="151"/>
    </row>
    <row r="20" spans="1:12" s="60" customFormat="1" ht="16.5" customHeight="1">
      <c r="A20" s="61">
        <v>12</v>
      </c>
      <c r="B20" s="61" t="s">
        <v>113</v>
      </c>
      <c r="C20" s="62">
        <f t="shared" si="2"/>
        <v>0</v>
      </c>
      <c r="D20" s="62">
        <f t="shared" si="3"/>
        <v>0</v>
      </c>
      <c r="E20" s="62"/>
      <c r="F20" s="62"/>
      <c r="G20" s="63"/>
      <c r="H20" s="62"/>
      <c r="I20" s="62"/>
      <c r="J20" s="62"/>
      <c r="K20" s="62"/>
      <c r="L20" s="62"/>
    </row>
    <row r="21" spans="1:12" s="60" customFormat="1" ht="16.5" customHeight="1">
      <c r="A21" s="61">
        <v>13</v>
      </c>
      <c r="B21" s="61" t="s">
        <v>121</v>
      </c>
      <c r="C21" s="62">
        <f t="shared" si="2"/>
        <v>0</v>
      </c>
      <c r="D21" s="62">
        <f t="shared" si="3"/>
        <v>0</v>
      </c>
      <c r="E21" s="62"/>
      <c r="F21" s="62"/>
      <c r="G21" s="63"/>
      <c r="H21" s="62"/>
      <c r="I21" s="62"/>
      <c r="J21" s="62"/>
      <c r="K21" s="62"/>
      <c r="L21" s="62"/>
    </row>
    <row r="22" spans="1:12" s="60" customFormat="1" ht="16.5" customHeight="1">
      <c r="A22" s="61">
        <v>14</v>
      </c>
      <c r="B22" s="61" t="s">
        <v>115</v>
      </c>
      <c r="C22" s="62">
        <f t="shared" si="2"/>
        <v>0</v>
      </c>
      <c r="D22" s="62">
        <f t="shared" si="3"/>
        <v>0</v>
      </c>
      <c r="E22" s="62"/>
      <c r="F22" s="62"/>
      <c r="G22" s="63"/>
      <c r="H22" s="62"/>
      <c r="I22" s="62"/>
      <c r="J22" s="62"/>
      <c r="K22" s="62"/>
      <c r="L22" s="62"/>
    </row>
    <row r="23" spans="1:12" s="60" customFormat="1" ht="16.5" customHeight="1">
      <c r="A23" s="61">
        <v>15</v>
      </c>
      <c r="B23" s="61" t="s">
        <v>116</v>
      </c>
      <c r="C23" s="62">
        <f t="shared" si="2"/>
        <v>0</v>
      </c>
      <c r="D23" s="62">
        <f t="shared" si="3"/>
        <v>0</v>
      </c>
      <c r="E23" s="62"/>
      <c r="F23" s="62"/>
      <c r="G23" s="63"/>
      <c r="H23" s="62"/>
      <c r="I23" s="62"/>
      <c r="J23" s="62"/>
      <c r="K23" s="62"/>
      <c r="L23" s="62"/>
    </row>
    <row r="24" spans="1:15" s="17" customFormat="1" ht="15" customHeight="1">
      <c r="A24" s="9"/>
      <c r="B24" s="175"/>
      <c r="C24" s="175"/>
      <c r="D24" s="15"/>
      <c r="E24" s="15"/>
      <c r="F24" s="16"/>
      <c r="G24" s="174" t="s">
        <v>138</v>
      </c>
      <c r="H24" s="174"/>
      <c r="I24" s="174"/>
      <c r="J24" s="174"/>
      <c r="K24" s="9"/>
      <c r="L24" s="9"/>
      <c r="M24" s="9"/>
      <c r="N24" s="9"/>
      <c r="O24" s="9"/>
    </row>
    <row r="25" spans="1:15" s="17" customFormat="1" ht="30.75" customHeight="1">
      <c r="A25" s="9"/>
      <c r="B25" s="178" t="s">
        <v>36</v>
      </c>
      <c r="C25" s="178"/>
      <c r="D25" s="15"/>
      <c r="E25" s="15"/>
      <c r="F25" s="16"/>
      <c r="G25" s="165" t="s">
        <v>100</v>
      </c>
      <c r="H25" s="165"/>
      <c r="I25" s="165"/>
      <c r="J25" s="165"/>
      <c r="K25" s="9"/>
      <c r="L25" s="9"/>
      <c r="M25" s="9"/>
      <c r="N25" s="9"/>
      <c r="O25" s="9"/>
    </row>
    <row r="26" spans="1:15" s="17" customFormat="1" ht="15" customHeight="1">
      <c r="A26" s="9"/>
      <c r="B26" s="179"/>
      <c r="C26" s="179"/>
      <c r="D26" s="18"/>
      <c r="E26" s="15"/>
      <c r="F26" s="173"/>
      <c r="G26" s="173"/>
      <c r="H26" s="173"/>
      <c r="I26" s="173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8.75" customHeight="1">
      <c r="A30" s="24"/>
      <c r="B30" s="163" t="s">
        <v>99</v>
      </c>
      <c r="C30" s="210"/>
      <c r="D30" s="24"/>
      <c r="E30" s="24"/>
      <c r="F30" s="24"/>
      <c r="G30" s="163" t="s">
        <v>101</v>
      </c>
      <c r="H30" s="163"/>
      <c r="I30" s="163"/>
      <c r="J30" s="163"/>
      <c r="K30" s="24"/>
      <c r="L30" s="24"/>
      <c r="M30" s="24"/>
      <c r="N30" s="24"/>
      <c r="O30" s="24"/>
    </row>
    <row r="31" spans="1:11" ht="18.75">
      <c r="A31" s="74"/>
      <c r="B31" s="74"/>
      <c r="C31" s="74"/>
      <c r="D31" s="74"/>
      <c r="E31" s="74"/>
      <c r="F31" s="74"/>
      <c r="I31" s="74"/>
      <c r="J31" s="74"/>
      <c r="K31" s="74"/>
    </row>
    <row r="32" spans="1:11" ht="18.75">
      <c r="A32" s="74"/>
      <c r="B32" s="74"/>
      <c r="C32" s="74"/>
      <c r="D32" s="74"/>
      <c r="E32" s="74"/>
      <c r="F32" s="74"/>
      <c r="I32" s="74"/>
      <c r="J32" s="74"/>
      <c r="K32" s="74"/>
    </row>
  </sheetData>
  <sheetProtection/>
  <mergeCells count="19">
    <mergeCell ref="A6:B6"/>
    <mergeCell ref="B25:C25"/>
    <mergeCell ref="G25:J25"/>
    <mergeCell ref="B26:C26"/>
    <mergeCell ref="F26:I26"/>
    <mergeCell ref="B30:C30"/>
    <mergeCell ref="G30:J30"/>
    <mergeCell ref="B24:C24"/>
    <mergeCell ref="G24:J24"/>
    <mergeCell ref="A1:L1"/>
    <mergeCell ref="A2:L2"/>
    <mergeCell ref="A3:A5"/>
    <mergeCell ref="B3:B5"/>
    <mergeCell ref="C3:D4"/>
    <mergeCell ref="E3:L3"/>
    <mergeCell ref="E4:F4"/>
    <mergeCell ref="G4:H4"/>
    <mergeCell ref="I4:J4"/>
    <mergeCell ref="K4:L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E8 J8:L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33"/>
  <sheetViews>
    <sheetView view="pageBreakPreview" zoomScaleNormal="75" zoomScaleSheetLayoutView="100" zoomScalePageLayoutView="0" workbookViewId="0" topLeftCell="A3">
      <selection activeCell="G24" sqref="G24:J24"/>
    </sheetView>
  </sheetViews>
  <sheetFormatPr defaultColWidth="8.88671875" defaultRowHeight="18.75"/>
  <cols>
    <col min="1" max="1" width="3.77734375" style="52" customWidth="1"/>
    <col min="2" max="2" width="13.77734375" style="52" customWidth="1"/>
    <col min="3" max="3" width="5.4453125" style="52" customWidth="1"/>
    <col min="4" max="4" width="9.77734375" style="52" customWidth="1"/>
    <col min="5" max="5" width="6.4453125" style="52" customWidth="1"/>
    <col min="6" max="6" width="13.10546875" style="52" customWidth="1"/>
    <col min="7" max="7" width="6.5546875" style="52" customWidth="1"/>
    <col min="8" max="8" width="10.3359375" style="52" customWidth="1"/>
    <col min="9" max="9" width="6.77734375" style="52" customWidth="1"/>
    <col min="10" max="10" width="9.77734375" style="52" customWidth="1"/>
    <col min="11" max="11" width="5.99609375" style="52" customWidth="1"/>
    <col min="12" max="12" width="10.21484375" style="52" customWidth="1"/>
    <col min="13" max="16384" width="8.88671875" style="52" customWidth="1"/>
  </cols>
  <sheetData>
    <row r="1" spans="1:13" ht="66.75" customHeight="1">
      <c r="A1" s="159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8.75">
      <c r="A2" s="155" t="s">
        <v>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7.25" customHeight="1">
      <c r="A3" s="193" t="s">
        <v>78</v>
      </c>
      <c r="B3" s="158" t="s">
        <v>79</v>
      </c>
      <c r="C3" s="158" t="s">
        <v>9</v>
      </c>
      <c r="D3" s="158"/>
      <c r="E3" s="158" t="s">
        <v>4</v>
      </c>
      <c r="F3" s="158"/>
      <c r="G3" s="158"/>
      <c r="H3" s="158"/>
      <c r="I3" s="158"/>
      <c r="J3" s="158"/>
      <c r="K3" s="158"/>
      <c r="L3" s="158"/>
      <c r="M3" s="157" t="s">
        <v>14</v>
      </c>
    </row>
    <row r="4" spans="1:13" ht="17.25" customHeight="1">
      <c r="A4" s="193"/>
      <c r="B4" s="158"/>
      <c r="C4" s="158"/>
      <c r="D4" s="158"/>
      <c r="E4" s="157" t="s">
        <v>10</v>
      </c>
      <c r="F4" s="157"/>
      <c r="G4" s="157" t="s">
        <v>11</v>
      </c>
      <c r="H4" s="158"/>
      <c r="I4" s="157" t="s">
        <v>12</v>
      </c>
      <c r="J4" s="158"/>
      <c r="K4" s="157" t="s">
        <v>13</v>
      </c>
      <c r="L4" s="158"/>
      <c r="M4" s="157"/>
    </row>
    <row r="5" spans="1:13" ht="17.25" customHeight="1">
      <c r="A5" s="193"/>
      <c r="B5" s="158"/>
      <c r="C5" s="73" t="s">
        <v>0</v>
      </c>
      <c r="D5" s="73" t="s">
        <v>2</v>
      </c>
      <c r="E5" s="70" t="s">
        <v>0</v>
      </c>
      <c r="F5" s="71" t="s">
        <v>1</v>
      </c>
      <c r="G5" s="70" t="s">
        <v>0</v>
      </c>
      <c r="H5" s="70" t="s">
        <v>1</v>
      </c>
      <c r="I5" s="70" t="s">
        <v>0</v>
      </c>
      <c r="J5" s="70" t="s">
        <v>1</v>
      </c>
      <c r="K5" s="70" t="s">
        <v>0</v>
      </c>
      <c r="L5" s="70" t="s">
        <v>1</v>
      </c>
      <c r="M5" s="157"/>
    </row>
    <row r="6" spans="1:13" ht="17.25" customHeight="1">
      <c r="A6" s="160" t="s">
        <v>80</v>
      </c>
      <c r="B6" s="161"/>
      <c r="C6" s="47">
        <f>C7+C8</f>
        <v>0</v>
      </c>
      <c r="D6" s="47">
        <f aca="true" t="shared" si="0" ref="D6:M6">D7+D8</f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</row>
    <row r="7" spans="1:13" ht="15.75" customHeight="1">
      <c r="A7" s="46" t="s">
        <v>48</v>
      </c>
      <c r="B7" s="46" t="s">
        <v>92</v>
      </c>
      <c r="C7" s="47">
        <f>E7+G7+I7+K7</f>
        <v>0</v>
      </c>
      <c r="D7" s="47">
        <f>F7+H7+J7+L7</f>
        <v>0</v>
      </c>
      <c r="E7" s="48"/>
      <c r="F7" s="48"/>
      <c r="G7" s="49"/>
      <c r="H7" s="50"/>
      <c r="I7" s="50"/>
      <c r="J7" s="50"/>
      <c r="K7" s="50"/>
      <c r="L7" s="51"/>
      <c r="M7" s="51"/>
    </row>
    <row r="8" spans="1:13" ht="15.75" customHeight="1">
      <c r="A8" s="46" t="s">
        <v>52</v>
      </c>
      <c r="B8" s="46" t="s">
        <v>117</v>
      </c>
      <c r="C8" s="47">
        <f>SUM(C9:C23)</f>
        <v>0</v>
      </c>
      <c r="D8" s="47">
        <f aca="true" t="shared" si="1" ref="D8:M8">SUM(D9:D23)</f>
        <v>0</v>
      </c>
      <c r="E8" s="47">
        <f t="shared" si="1"/>
        <v>0</v>
      </c>
      <c r="F8" s="47">
        <f t="shared" si="1"/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</row>
    <row r="9" spans="1:13" ht="15.75" customHeight="1">
      <c r="A9" s="46">
        <v>1</v>
      </c>
      <c r="B9" s="46" t="s">
        <v>118</v>
      </c>
      <c r="C9" s="47">
        <f aca="true" t="shared" si="2" ref="C9:C23">E9+G9+I9+K9</f>
        <v>0</v>
      </c>
      <c r="D9" s="47">
        <f aca="true" t="shared" si="3" ref="D9:D23">F9+H9+J9+L9</f>
        <v>0</v>
      </c>
      <c r="E9" s="48"/>
      <c r="F9" s="48"/>
      <c r="G9" s="49"/>
      <c r="H9" s="50"/>
      <c r="I9" s="50"/>
      <c r="J9" s="50"/>
      <c r="K9" s="50"/>
      <c r="L9" s="51"/>
      <c r="M9" s="51"/>
    </row>
    <row r="10" spans="1:13" ht="15.75" customHeight="1">
      <c r="A10" s="46">
        <v>2</v>
      </c>
      <c r="B10" s="46" t="s">
        <v>103</v>
      </c>
      <c r="C10" s="47">
        <f t="shared" si="2"/>
        <v>0</v>
      </c>
      <c r="D10" s="47">
        <f t="shared" si="3"/>
        <v>0</v>
      </c>
      <c r="E10" s="48"/>
      <c r="F10" s="48"/>
      <c r="G10" s="49"/>
      <c r="H10" s="50"/>
      <c r="I10" s="50"/>
      <c r="J10" s="50"/>
      <c r="K10" s="50"/>
      <c r="L10" s="51"/>
      <c r="M10" s="51"/>
    </row>
    <row r="11" spans="1:13" ht="15.75" customHeight="1">
      <c r="A11" s="46">
        <v>3</v>
      </c>
      <c r="B11" s="46" t="s">
        <v>104</v>
      </c>
      <c r="C11" s="47">
        <f t="shared" si="2"/>
        <v>0</v>
      </c>
      <c r="D11" s="47">
        <f t="shared" si="3"/>
        <v>0</v>
      </c>
      <c r="E11" s="48"/>
      <c r="F11" s="48"/>
      <c r="G11" s="49"/>
      <c r="H11" s="50"/>
      <c r="I11" s="50"/>
      <c r="J11" s="50"/>
      <c r="K11" s="50"/>
      <c r="L11" s="51"/>
      <c r="M11" s="51"/>
    </row>
    <row r="12" spans="1:13" ht="15.75" customHeight="1">
      <c r="A12" s="46">
        <v>4</v>
      </c>
      <c r="B12" s="46" t="s">
        <v>119</v>
      </c>
      <c r="C12" s="47">
        <f t="shared" si="2"/>
        <v>0</v>
      </c>
      <c r="D12" s="47">
        <f t="shared" si="3"/>
        <v>0</v>
      </c>
      <c r="E12" s="48"/>
      <c r="F12" s="48"/>
      <c r="G12" s="49"/>
      <c r="H12" s="50"/>
      <c r="I12" s="50"/>
      <c r="J12" s="50"/>
      <c r="K12" s="50"/>
      <c r="L12" s="51"/>
      <c r="M12" s="51"/>
    </row>
    <row r="13" spans="1:13" ht="15.75" customHeight="1">
      <c r="A13" s="46">
        <v>5</v>
      </c>
      <c r="B13" s="46" t="s">
        <v>120</v>
      </c>
      <c r="C13" s="47">
        <f t="shared" si="2"/>
        <v>0</v>
      </c>
      <c r="D13" s="47">
        <f t="shared" si="3"/>
        <v>0</v>
      </c>
      <c r="E13" s="48"/>
      <c r="F13" s="48"/>
      <c r="G13" s="49"/>
      <c r="H13" s="50"/>
      <c r="I13" s="50"/>
      <c r="J13" s="50"/>
      <c r="K13" s="50"/>
      <c r="L13" s="51"/>
      <c r="M13" s="51"/>
    </row>
    <row r="14" spans="1:13" ht="15.75" customHeight="1">
      <c r="A14" s="46">
        <v>1</v>
      </c>
      <c r="B14" s="46" t="s">
        <v>107</v>
      </c>
      <c r="C14" s="47">
        <f t="shared" si="2"/>
        <v>0</v>
      </c>
      <c r="D14" s="47">
        <f t="shared" si="3"/>
        <v>0</v>
      </c>
      <c r="E14" s="48"/>
      <c r="F14" s="48"/>
      <c r="G14" s="49"/>
      <c r="H14" s="50"/>
      <c r="I14" s="50"/>
      <c r="J14" s="50"/>
      <c r="K14" s="50"/>
      <c r="L14" s="51"/>
      <c r="M14" s="51"/>
    </row>
    <row r="15" spans="1:13" ht="15.75" customHeight="1">
      <c r="A15" s="46">
        <v>7</v>
      </c>
      <c r="B15" s="46" t="s">
        <v>108</v>
      </c>
      <c r="C15" s="47">
        <f t="shared" si="2"/>
        <v>0</v>
      </c>
      <c r="D15" s="47">
        <f t="shared" si="3"/>
        <v>0</v>
      </c>
      <c r="E15" s="48"/>
      <c r="F15" s="48"/>
      <c r="G15" s="49"/>
      <c r="H15" s="50"/>
      <c r="I15" s="50"/>
      <c r="J15" s="50"/>
      <c r="K15" s="50"/>
      <c r="L15" s="51"/>
      <c r="M15" s="51"/>
    </row>
    <row r="16" spans="1:13" ht="15.75" customHeight="1">
      <c r="A16" s="46">
        <v>8</v>
      </c>
      <c r="B16" s="53" t="s">
        <v>109</v>
      </c>
      <c r="C16" s="47">
        <f t="shared" si="2"/>
        <v>0</v>
      </c>
      <c r="D16" s="47">
        <f t="shared" si="3"/>
        <v>0</v>
      </c>
      <c r="E16" s="48"/>
      <c r="F16" s="48"/>
      <c r="G16" s="49"/>
      <c r="H16" s="50"/>
      <c r="I16" s="50"/>
      <c r="J16" s="50"/>
      <c r="K16" s="50"/>
      <c r="L16" s="51"/>
      <c r="M16" s="51"/>
    </row>
    <row r="17" spans="1:13" ht="15.75" customHeight="1">
      <c r="A17" s="46">
        <v>9</v>
      </c>
      <c r="B17" s="46" t="s">
        <v>110</v>
      </c>
      <c r="C17" s="47">
        <f t="shared" si="2"/>
        <v>0</v>
      </c>
      <c r="D17" s="47">
        <f t="shared" si="3"/>
        <v>0</v>
      </c>
      <c r="E17" s="48"/>
      <c r="F17" s="48"/>
      <c r="G17" s="49"/>
      <c r="H17" s="50"/>
      <c r="I17" s="50"/>
      <c r="J17" s="50"/>
      <c r="K17" s="50"/>
      <c r="L17" s="51"/>
      <c r="M17" s="51"/>
    </row>
    <row r="18" spans="1:13" ht="15.75" customHeight="1">
      <c r="A18" s="46">
        <v>10</v>
      </c>
      <c r="B18" s="46" t="s">
        <v>111</v>
      </c>
      <c r="C18" s="47">
        <f t="shared" si="2"/>
        <v>0</v>
      </c>
      <c r="D18" s="47">
        <f t="shared" si="3"/>
        <v>0</v>
      </c>
      <c r="E18" s="48"/>
      <c r="F18" s="48"/>
      <c r="G18" s="49"/>
      <c r="H18" s="50"/>
      <c r="I18" s="50"/>
      <c r="J18" s="50"/>
      <c r="K18" s="50"/>
      <c r="L18" s="51"/>
      <c r="M18" s="51"/>
    </row>
    <row r="19" spans="1:13" ht="15.75" customHeight="1">
      <c r="A19" s="46">
        <v>11</v>
      </c>
      <c r="B19" s="46" t="s">
        <v>112</v>
      </c>
      <c r="C19" s="47">
        <f t="shared" si="2"/>
        <v>0</v>
      </c>
      <c r="D19" s="47">
        <f t="shared" si="3"/>
        <v>0</v>
      </c>
      <c r="E19" s="48"/>
      <c r="F19" s="48"/>
      <c r="G19" s="49"/>
      <c r="H19" s="50"/>
      <c r="I19" s="50"/>
      <c r="J19" s="50"/>
      <c r="K19" s="50"/>
      <c r="L19" s="51"/>
      <c r="M19" s="51"/>
    </row>
    <row r="20" spans="1:13" ht="15.75" customHeight="1">
      <c r="A20" s="46">
        <v>12</v>
      </c>
      <c r="B20" s="46" t="s">
        <v>113</v>
      </c>
      <c r="C20" s="47">
        <f t="shared" si="2"/>
        <v>0</v>
      </c>
      <c r="D20" s="47">
        <f t="shared" si="3"/>
        <v>0</v>
      </c>
      <c r="E20" s="48"/>
      <c r="F20" s="48"/>
      <c r="G20" s="49"/>
      <c r="H20" s="50"/>
      <c r="I20" s="50"/>
      <c r="J20" s="50"/>
      <c r="K20" s="50"/>
      <c r="L20" s="51"/>
      <c r="M20" s="51"/>
    </row>
    <row r="21" spans="1:13" ht="15.75" customHeight="1">
      <c r="A21" s="46">
        <v>13</v>
      </c>
      <c r="B21" s="46" t="s">
        <v>121</v>
      </c>
      <c r="C21" s="47">
        <f t="shared" si="2"/>
        <v>0</v>
      </c>
      <c r="D21" s="47">
        <f t="shared" si="3"/>
        <v>0</v>
      </c>
      <c r="E21" s="48"/>
      <c r="F21" s="48"/>
      <c r="G21" s="49"/>
      <c r="H21" s="50"/>
      <c r="I21" s="50"/>
      <c r="J21" s="50"/>
      <c r="K21" s="50"/>
      <c r="L21" s="51"/>
      <c r="M21" s="51"/>
    </row>
    <row r="22" spans="1:13" ht="15.75" customHeight="1">
      <c r="A22" s="46">
        <v>14</v>
      </c>
      <c r="B22" s="46" t="s">
        <v>115</v>
      </c>
      <c r="C22" s="47">
        <f t="shared" si="2"/>
        <v>0</v>
      </c>
      <c r="D22" s="47">
        <f t="shared" si="3"/>
        <v>0</v>
      </c>
      <c r="E22" s="48"/>
      <c r="F22" s="48"/>
      <c r="G22" s="49"/>
      <c r="H22" s="50"/>
      <c r="I22" s="50"/>
      <c r="J22" s="50"/>
      <c r="K22" s="50"/>
      <c r="L22" s="51"/>
      <c r="M22" s="51"/>
    </row>
    <row r="23" spans="1:13" ht="15.75" customHeight="1">
      <c r="A23" s="46">
        <v>15</v>
      </c>
      <c r="B23" s="46" t="s">
        <v>116</v>
      </c>
      <c r="C23" s="47">
        <f t="shared" si="2"/>
        <v>0</v>
      </c>
      <c r="D23" s="47">
        <f t="shared" si="3"/>
        <v>0</v>
      </c>
      <c r="E23" s="48"/>
      <c r="F23" s="48"/>
      <c r="G23" s="49"/>
      <c r="H23" s="50"/>
      <c r="I23" s="50"/>
      <c r="J23" s="50"/>
      <c r="K23" s="50"/>
      <c r="L23" s="51"/>
      <c r="M23" s="51"/>
    </row>
    <row r="24" spans="1:15" s="17" customFormat="1" ht="15" customHeight="1">
      <c r="A24" s="9"/>
      <c r="B24" s="175"/>
      <c r="C24" s="175"/>
      <c r="D24" s="15"/>
      <c r="E24" s="15"/>
      <c r="F24" s="16"/>
      <c r="G24" s="174" t="s">
        <v>138</v>
      </c>
      <c r="H24" s="174"/>
      <c r="I24" s="174"/>
      <c r="J24" s="174"/>
      <c r="K24" s="9"/>
      <c r="L24" s="9"/>
      <c r="M24" s="9"/>
      <c r="N24" s="9"/>
      <c r="O24" s="9"/>
    </row>
    <row r="25" spans="1:15" s="17" customFormat="1" ht="30" customHeight="1">
      <c r="A25" s="9"/>
      <c r="B25" s="178" t="s">
        <v>36</v>
      </c>
      <c r="C25" s="178"/>
      <c r="D25" s="15"/>
      <c r="E25" s="15"/>
      <c r="F25" s="16"/>
      <c r="G25" s="165" t="s">
        <v>100</v>
      </c>
      <c r="H25" s="165"/>
      <c r="I25" s="165"/>
      <c r="J25" s="165"/>
      <c r="K25" s="9"/>
      <c r="L25" s="9"/>
      <c r="M25" s="9"/>
      <c r="N25" s="9"/>
      <c r="O25" s="9"/>
    </row>
    <row r="26" spans="1:15" s="17" customFormat="1" ht="15" customHeight="1">
      <c r="A26" s="9"/>
      <c r="B26" s="179"/>
      <c r="C26" s="179"/>
      <c r="D26" s="18"/>
      <c r="E26" s="15"/>
      <c r="F26" s="173"/>
      <c r="G26" s="173"/>
      <c r="H26" s="173"/>
      <c r="I26" s="173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63" t="s">
        <v>99</v>
      </c>
      <c r="C31" s="210"/>
      <c r="D31" s="24"/>
      <c r="E31" s="24"/>
      <c r="F31" s="24"/>
      <c r="G31" s="163" t="s">
        <v>101</v>
      </c>
      <c r="H31" s="163"/>
      <c r="I31" s="163"/>
      <c r="J31" s="163"/>
      <c r="K31" s="24"/>
      <c r="L31" s="24"/>
      <c r="M31" s="24"/>
      <c r="N31" s="24"/>
      <c r="O31" s="24"/>
    </row>
    <row r="32" spans="1:11" ht="18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8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</sheetData>
  <sheetProtection/>
  <mergeCells count="20">
    <mergeCell ref="B31:C31"/>
    <mergeCell ref="G31:J31"/>
    <mergeCell ref="B25:C25"/>
    <mergeCell ref="G25:J25"/>
    <mergeCell ref="B26:C26"/>
    <mergeCell ref="F26:I26"/>
    <mergeCell ref="B24:C24"/>
    <mergeCell ref="G24:J24"/>
    <mergeCell ref="E3:L3"/>
    <mergeCell ref="E4:F4"/>
    <mergeCell ref="G4:H4"/>
    <mergeCell ref="I4:J4"/>
    <mergeCell ref="K4:L4"/>
    <mergeCell ref="A6:B6"/>
    <mergeCell ref="A1:M1"/>
    <mergeCell ref="A2:M2"/>
    <mergeCell ref="A3:A5"/>
    <mergeCell ref="B3:B5"/>
    <mergeCell ref="C3:D4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2017-10-12T07:15:27Z</cp:lastPrinted>
  <dcterms:created xsi:type="dcterms:W3CDTF">2012-08-09T20:57:34Z</dcterms:created>
  <dcterms:modified xsi:type="dcterms:W3CDTF">2018-04-04T02:57:21Z</dcterms:modified>
  <cp:category/>
  <cp:version/>
  <cp:contentType/>
  <cp:contentStatus/>
</cp:coreProperties>
</file>